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7425"/>
  </bookViews>
  <sheets>
    <sheet name="Registration" sheetId="9" r:id="rId1"/>
  </sheets>
  <calcPr calcId="171027"/>
</workbook>
</file>

<file path=xl/calcChain.xml><?xml version="1.0" encoding="utf-8"?>
<calcChain xmlns="http://schemas.openxmlformats.org/spreadsheetml/2006/main">
  <c r="S58" i="9" l="1"/>
  <c r="S28" i="9"/>
  <c r="S9" i="9"/>
  <c r="S19" i="9"/>
  <c r="S4" i="9"/>
  <c r="S6" i="9"/>
  <c r="S61" i="9"/>
  <c r="S59" i="9"/>
  <c r="S56" i="9"/>
  <c r="S55" i="9"/>
  <c r="S54" i="9"/>
  <c r="S48" i="9"/>
  <c r="S46" i="9"/>
  <c r="S45" i="9"/>
  <c r="S43" i="9"/>
  <c r="S38" i="9"/>
  <c r="S39" i="9"/>
  <c r="S26" i="9"/>
  <c r="S22" i="9"/>
  <c r="S24" i="9"/>
  <c r="S25" i="9"/>
  <c r="S12" i="9"/>
  <c r="S7" i="9"/>
  <c r="D57" i="9" l="1"/>
  <c r="D31" i="9"/>
  <c r="D14" i="9" l="1"/>
  <c r="D36" i="9"/>
  <c r="D32" i="9"/>
  <c r="D34" i="9"/>
  <c r="D20" i="9"/>
  <c r="D19" i="9"/>
  <c r="D23" i="9"/>
  <c r="D11" i="9"/>
  <c r="D13" i="9"/>
  <c r="D4" i="9"/>
  <c r="D6" i="9"/>
  <c r="N20" i="9" l="1"/>
  <c r="S20" i="9" s="1"/>
  <c r="N23" i="9"/>
  <c r="S23" i="9" s="1"/>
  <c r="D54" i="9"/>
  <c r="D55" i="9"/>
  <c r="D50" i="9"/>
  <c r="D52" i="9"/>
  <c r="D51" i="9"/>
  <c r="D48" i="9"/>
  <c r="D49" i="9"/>
  <c r="D43" i="9"/>
  <c r="D44" i="9"/>
  <c r="D41" i="9"/>
  <c r="D29" i="9"/>
  <c r="D28" i="9"/>
  <c r="N32" i="9" s="1"/>
  <c r="S32" i="9" s="1"/>
  <c r="D33" i="9"/>
  <c r="D30" i="9"/>
  <c r="D40" i="9"/>
  <c r="D35" i="9"/>
  <c r="D37" i="9"/>
  <c r="D15" i="9"/>
  <c r="D9" i="9"/>
  <c r="D10" i="9"/>
  <c r="D21" i="9"/>
  <c r="N21" i="9" s="1"/>
  <c r="S21" i="9" s="1"/>
  <c r="D17" i="9"/>
  <c r="D16" i="9"/>
  <c r="D7" i="9"/>
  <c r="N35" i="9" l="1"/>
  <c r="S35" i="9" s="1"/>
  <c r="N33" i="9"/>
  <c r="S33" i="9" s="1"/>
  <c r="N37" i="9"/>
  <c r="S37" i="9" s="1"/>
  <c r="N31" i="9"/>
  <c r="S31" i="9" s="1"/>
  <c r="N36" i="9"/>
  <c r="S36" i="9" s="1"/>
  <c r="N40" i="9"/>
  <c r="S40" i="9" s="1"/>
  <c r="N29" i="9"/>
  <c r="S29" i="9" s="1"/>
  <c r="N41" i="9"/>
  <c r="S41" i="9" s="1"/>
  <c r="N30" i="9"/>
  <c r="S30" i="9" s="1"/>
  <c r="N44" i="9"/>
  <c r="S44" i="9" s="1"/>
  <c r="N50" i="9"/>
  <c r="S50" i="9" s="1"/>
  <c r="N52" i="9"/>
  <c r="S52" i="9" s="1"/>
  <c r="N49" i="9"/>
  <c r="S49" i="9" s="1"/>
  <c r="N51" i="9"/>
  <c r="S51" i="9" s="1"/>
  <c r="N16" i="9"/>
  <c r="S16" i="9" s="1"/>
  <c r="N14" i="9"/>
  <c r="S14" i="9" s="1"/>
  <c r="N15" i="9"/>
  <c r="S15" i="9" s="1"/>
  <c r="N13" i="9"/>
  <c r="S13" i="9" s="1"/>
  <c r="N10" i="9"/>
  <c r="S10" i="9" s="1"/>
  <c r="N17" i="9"/>
  <c r="S17" i="9" s="1"/>
  <c r="N11" i="9"/>
  <c r="S11" i="9" s="1"/>
  <c r="N34" i="9"/>
  <c r="S34" i="9" s="1"/>
</calcChain>
</file>

<file path=xl/sharedStrings.xml><?xml version="1.0" encoding="utf-8"?>
<sst xmlns="http://schemas.openxmlformats.org/spreadsheetml/2006/main" count="177" uniqueCount="117">
  <si>
    <t>Number</t>
  </si>
  <si>
    <t>Surname</t>
  </si>
  <si>
    <t>First name</t>
  </si>
  <si>
    <t>Start Time</t>
  </si>
  <si>
    <t>Finish Time</t>
  </si>
  <si>
    <t>Hodgson</t>
  </si>
  <si>
    <t>Thomas</t>
  </si>
  <si>
    <t>Hunter</t>
  </si>
  <si>
    <t>Lucy</t>
  </si>
  <si>
    <t>Anna</t>
  </si>
  <si>
    <t>Taylor</t>
  </si>
  <si>
    <t>Ben</t>
  </si>
  <si>
    <t>Jim</t>
  </si>
  <si>
    <t>Dunlop</t>
  </si>
  <si>
    <t>Jacob</t>
  </si>
  <si>
    <t>Fell</t>
  </si>
  <si>
    <t>Callum</t>
  </si>
  <si>
    <t>Wave</t>
  </si>
  <si>
    <t>Overall time</t>
  </si>
  <si>
    <t>Wave time</t>
  </si>
  <si>
    <t>Jackson</t>
  </si>
  <si>
    <t>TSM</t>
  </si>
  <si>
    <t>TSF</t>
  </si>
  <si>
    <t>Emily</t>
  </si>
  <si>
    <t>Heron-Southward</t>
  </si>
  <si>
    <t>T1F</t>
  </si>
  <si>
    <t>Joe</t>
  </si>
  <si>
    <t>Harry</t>
  </si>
  <si>
    <t>King</t>
  </si>
  <si>
    <t>Milledge</t>
  </si>
  <si>
    <t>Oliver</t>
  </si>
  <si>
    <t>Zak</t>
  </si>
  <si>
    <t>T1M</t>
  </si>
  <si>
    <t>T2F</t>
  </si>
  <si>
    <t>T2M</t>
  </si>
  <si>
    <t>T3F</t>
  </si>
  <si>
    <t>YM</t>
  </si>
  <si>
    <t>YF</t>
  </si>
  <si>
    <t xml:space="preserve">Joe </t>
  </si>
  <si>
    <t>T3M</t>
  </si>
  <si>
    <t>DNS</t>
  </si>
  <si>
    <t>Pts</t>
  </si>
  <si>
    <t>Chambers</t>
  </si>
  <si>
    <t>Varey</t>
  </si>
  <si>
    <t>Jyoti</t>
  </si>
  <si>
    <t>Mischa</t>
  </si>
  <si>
    <t>George</t>
  </si>
  <si>
    <t>Ged</t>
  </si>
  <si>
    <t>McCabe</t>
  </si>
  <si>
    <t>Isaac</t>
  </si>
  <si>
    <t>Kearon</t>
  </si>
  <si>
    <t>Page</t>
  </si>
  <si>
    <t>Elisha</t>
  </si>
  <si>
    <t>Devenish</t>
  </si>
  <si>
    <t>Troy</t>
  </si>
  <si>
    <t>Paterson</t>
  </si>
  <si>
    <t>Morgan</t>
  </si>
  <si>
    <t>Georgia</t>
  </si>
  <si>
    <t>Wood</t>
  </si>
  <si>
    <t>Poppy</t>
  </si>
  <si>
    <t>Sidwell</t>
  </si>
  <si>
    <t>Eva</t>
  </si>
  <si>
    <t>Humphries</t>
  </si>
  <si>
    <t>Rosie</t>
  </si>
  <si>
    <t>Horton</t>
  </si>
  <si>
    <t>Rebecca</t>
  </si>
  <si>
    <t>Oglandby</t>
  </si>
  <si>
    <t>Matthew</t>
  </si>
  <si>
    <t>Casson</t>
  </si>
  <si>
    <t>Adam</t>
  </si>
  <si>
    <t>Zachary</t>
  </si>
  <si>
    <t>Devonish</t>
  </si>
  <si>
    <t>Frankie</t>
  </si>
  <si>
    <t>Williams</t>
  </si>
  <si>
    <t>Jude</t>
  </si>
  <si>
    <t>Davidson</t>
  </si>
  <si>
    <t>Rhys</t>
  </si>
  <si>
    <t>Tom</t>
  </si>
  <si>
    <t>Mathew</t>
  </si>
  <si>
    <t>Oglanby</t>
  </si>
  <si>
    <t>Jake</t>
  </si>
  <si>
    <t>Flemming</t>
  </si>
  <si>
    <t>Amber</t>
  </si>
  <si>
    <t>Marsh</t>
  </si>
  <si>
    <t>Alex</t>
  </si>
  <si>
    <t>Inkester</t>
  </si>
  <si>
    <t>Daniel</t>
  </si>
  <si>
    <t>Kilshaw</t>
  </si>
  <si>
    <t>Jessie</t>
  </si>
  <si>
    <t>Harbourne</t>
  </si>
  <si>
    <t>Fin</t>
  </si>
  <si>
    <t>Allport</t>
  </si>
  <si>
    <t>Run 1 Laps</t>
  </si>
  <si>
    <t>Bike Laps</t>
  </si>
  <si>
    <t>Run 2 Laps</t>
  </si>
  <si>
    <t>POS</t>
  </si>
  <si>
    <t>Tri Lakeland Juniors Duathlon - Wednesday 3rd May</t>
  </si>
  <si>
    <t>Total</t>
  </si>
  <si>
    <t>Overall Position</t>
  </si>
  <si>
    <t>Category</t>
  </si>
  <si>
    <t>Dan</t>
  </si>
  <si>
    <t>Millidge</t>
  </si>
  <si>
    <t>Aquathlon</t>
  </si>
  <si>
    <t>Duathlon</t>
  </si>
  <si>
    <t>Robyn</t>
  </si>
  <si>
    <t>Lilley</t>
  </si>
  <si>
    <t>Rosa</t>
  </si>
  <si>
    <t>Cornforth</t>
  </si>
  <si>
    <t>Aquabike</t>
  </si>
  <si>
    <t>Hannah</t>
  </si>
  <si>
    <t>Lily</t>
  </si>
  <si>
    <t>Keira</t>
  </si>
  <si>
    <t>Tri Lakeland Tri</t>
  </si>
  <si>
    <t>Carlisle Tri</t>
  </si>
  <si>
    <t xml:space="preserve">Jack </t>
  </si>
  <si>
    <t>Bloomer</t>
  </si>
  <si>
    <t>Evie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</si>
</sst>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0" xfId="0" applyNumberFormat="1" applyFo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/>
    <xf numFmtId="0" fontId="0" fillId="0" borderId="2" xfId="0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164" fontId="5" fillId="2" borderId="1" xfId="0" applyNumberFormat="1" applyFont="1" applyFill="1" applyBorder="1"/>
    <xf numFmtId="2" fontId="5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/>
    <xf numFmtId="0" fontId="5" fillId="0" borderId="2" xfId="0" applyFont="1" applyBorder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0" fillId="0" borderId="2" xfId="0" applyNumberFormat="1" applyBorder="1"/>
    <xf numFmtId="16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2" fontId="5" fillId="3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/>
    <xf numFmtId="0" fontId="2" fillId="5" borderId="2" xfId="0" applyFont="1" applyFill="1" applyBorder="1"/>
    <xf numFmtId="0" fontId="2" fillId="5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topLeftCell="E1" zoomScale="101" zoomScaleNormal="100" workbookViewId="0">
      <selection activeCell="X8" sqref="X8"/>
    </sheetView>
  </sheetViews>
  <sheetFormatPr defaultRowHeight="18.75" x14ac:dyDescent="0.3"/>
  <cols>
    <col min="1" max="1" width="10.42578125" style="5" hidden="1" customWidth="1"/>
    <col min="2" max="2" width="14.42578125" style="10" hidden="1" customWidth="1"/>
    <col min="3" max="3" width="11.5703125" style="10" hidden="1" customWidth="1"/>
    <col min="4" max="4" width="12.140625" style="5" hidden="1" customWidth="1"/>
    <col min="5" max="5" width="11.85546875" style="5" customWidth="1"/>
    <col min="6" max="6" width="16.7109375" style="11" customWidth="1"/>
    <col min="7" max="7" width="10.7109375" style="12" customWidth="1"/>
    <col min="8" max="8" width="7.140625" style="6" hidden="1" customWidth="1"/>
    <col min="9" max="9" width="9" style="6" hidden="1" customWidth="1"/>
    <col min="10" max="13" width="8.42578125" style="6" hidden="1" customWidth="1"/>
    <col min="14" max="15" width="10.140625" style="19" customWidth="1"/>
    <col min="16" max="16" width="8.85546875" style="44"/>
  </cols>
  <sheetData>
    <row r="1" spans="1:20" ht="18.600000000000001" thickBot="1" x14ac:dyDescent="0.75"/>
    <row r="2" spans="1:20" ht="44.45" thickBot="1" x14ac:dyDescent="0.75">
      <c r="A2" s="3" t="s">
        <v>96</v>
      </c>
      <c r="B2" s="4"/>
      <c r="C2" s="4"/>
      <c r="E2" s="23"/>
      <c r="F2" s="24"/>
      <c r="G2" s="24"/>
      <c r="H2" s="25"/>
      <c r="I2" s="26"/>
      <c r="J2" s="25"/>
      <c r="K2" s="25"/>
      <c r="L2" s="25"/>
      <c r="M2" s="25"/>
      <c r="N2" s="20" t="s">
        <v>103</v>
      </c>
      <c r="O2" s="20" t="s">
        <v>102</v>
      </c>
      <c r="P2" s="20" t="s">
        <v>108</v>
      </c>
      <c r="Q2" s="47" t="s">
        <v>112</v>
      </c>
      <c r="R2" s="47" t="s">
        <v>113</v>
      </c>
      <c r="S2" s="35" t="s">
        <v>97</v>
      </c>
      <c r="T2" s="42" t="s">
        <v>98</v>
      </c>
    </row>
    <row r="3" spans="1:20" s="1" customFormat="1" ht="43.5" customHeight="1" thickTop="1" thickBot="1" x14ac:dyDescent="0.75">
      <c r="A3" s="7" t="s">
        <v>0</v>
      </c>
      <c r="B3" s="13" t="s">
        <v>3</v>
      </c>
      <c r="C3" s="13" t="s">
        <v>4</v>
      </c>
      <c r="D3" s="21" t="s">
        <v>18</v>
      </c>
      <c r="E3" s="27" t="s">
        <v>1</v>
      </c>
      <c r="F3" s="28" t="s">
        <v>2</v>
      </c>
      <c r="G3" s="29" t="s">
        <v>99</v>
      </c>
      <c r="H3" s="30" t="s">
        <v>17</v>
      </c>
      <c r="I3" s="31" t="s">
        <v>19</v>
      </c>
      <c r="J3" s="32" t="s">
        <v>92</v>
      </c>
      <c r="K3" s="32" t="s">
        <v>93</v>
      </c>
      <c r="L3" s="32" t="s">
        <v>94</v>
      </c>
      <c r="M3" s="33" t="s">
        <v>95</v>
      </c>
      <c r="N3" s="34" t="s">
        <v>41</v>
      </c>
      <c r="O3" s="34" t="s">
        <v>41</v>
      </c>
      <c r="P3" s="46" t="s">
        <v>41</v>
      </c>
      <c r="Q3" s="46" t="s">
        <v>41</v>
      </c>
      <c r="R3" s="46"/>
      <c r="S3" s="35"/>
      <c r="T3" s="35"/>
    </row>
    <row r="4" spans="1:20" ht="30" customHeight="1" thickTop="1" thickBot="1" x14ac:dyDescent="0.75">
      <c r="A4" s="8">
        <v>4</v>
      </c>
      <c r="B4" s="9">
        <v>0</v>
      </c>
      <c r="C4" s="9">
        <v>3.8888888888888883E-3</v>
      </c>
      <c r="D4" s="22">
        <f>+C4-B4</f>
        <v>3.8888888888888883E-3</v>
      </c>
      <c r="E4" s="49" t="s">
        <v>38</v>
      </c>
      <c r="F4" s="50" t="s">
        <v>46</v>
      </c>
      <c r="G4" s="38" t="s">
        <v>21</v>
      </c>
      <c r="H4" s="26">
        <v>1</v>
      </c>
      <c r="I4" s="26"/>
      <c r="J4" s="26">
        <v>0.75</v>
      </c>
      <c r="K4" s="26">
        <v>1</v>
      </c>
      <c r="L4" s="26">
        <v>0.5</v>
      </c>
      <c r="M4" s="26">
        <v>1</v>
      </c>
      <c r="N4" s="43">
        <v>100</v>
      </c>
      <c r="O4" s="39">
        <v>100</v>
      </c>
      <c r="P4" s="39">
        <v>0</v>
      </c>
      <c r="Q4" s="39">
        <v>100</v>
      </c>
      <c r="R4" s="39">
        <v>100</v>
      </c>
      <c r="S4" s="40">
        <f>SUM(N4:R4)-N4</f>
        <v>300</v>
      </c>
      <c r="T4" s="15">
        <v>1</v>
      </c>
    </row>
    <row r="5" spans="1:20" ht="30" customHeight="1" thickTop="1" thickBot="1" x14ac:dyDescent="0.75">
      <c r="A5" s="8"/>
      <c r="B5" s="9"/>
      <c r="C5" s="9"/>
      <c r="D5" s="22"/>
      <c r="E5" s="36"/>
      <c r="F5" s="37"/>
      <c r="G5" s="38"/>
      <c r="H5" s="26"/>
      <c r="I5" s="26"/>
      <c r="J5" s="26"/>
      <c r="K5" s="26"/>
      <c r="L5" s="26"/>
      <c r="M5" s="26"/>
      <c r="N5" s="39"/>
      <c r="O5" s="39"/>
      <c r="P5" s="39"/>
      <c r="Q5" s="39"/>
      <c r="R5" s="39"/>
      <c r="S5" s="15"/>
      <c r="T5" s="15"/>
    </row>
    <row r="6" spans="1:20" ht="30" customHeight="1" thickTop="1" thickBot="1" x14ac:dyDescent="0.75">
      <c r="A6" s="8">
        <v>2</v>
      </c>
      <c r="B6" s="9">
        <v>0</v>
      </c>
      <c r="C6" s="9">
        <v>4.8148148148148152E-3</v>
      </c>
      <c r="D6" s="22">
        <f>+C6-B6</f>
        <v>4.8148148148148152E-3</v>
      </c>
      <c r="E6" s="49" t="s">
        <v>44</v>
      </c>
      <c r="F6" s="50" t="s">
        <v>43</v>
      </c>
      <c r="G6" s="38" t="s">
        <v>22</v>
      </c>
      <c r="H6" s="26">
        <v>1</v>
      </c>
      <c r="I6" s="26"/>
      <c r="J6" s="26">
        <v>0.75</v>
      </c>
      <c r="K6" s="26">
        <v>1</v>
      </c>
      <c r="L6" s="26">
        <v>0.5</v>
      </c>
      <c r="M6" s="26">
        <v>1</v>
      </c>
      <c r="N6" s="43">
        <v>100</v>
      </c>
      <c r="O6" s="43">
        <v>96.68</v>
      </c>
      <c r="P6" s="39">
        <v>100</v>
      </c>
      <c r="Q6" s="39">
        <v>100</v>
      </c>
      <c r="R6" s="39">
        <v>100</v>
      </c>
      <c r="S6" s="40">
        <f>SUM(N6:R6)-(O6+N6)</f>
        <v>300</v>
      </c>
      <c r="T6" s="15">
        <v>1</v>
      </c>
    </row>
    <row r="7" spans="1:20" ht="30" customHeight="1" thickTop="1" thickBot="1" x14ac:dyDescent="0.75">
      <c r="A7" s="8">
        <v>3</v>
      </c>
      <c r="B7" s="9">
        <v>0</v>
      </c>
      <c r="C7" s="9">
        <v>4.8379629629629632E-3</v>
      </c>
      <c r="D7" s="22">
        <f>+C7-B7</f>
        <v>4.8379629629629632E-3</v>
      </c>
      <c r="E7" s="51" t="s">
        <v>45</v>
      </c>
      <c r="F7" s="52" t="s">
        <v>5</v>
      </c>
      <c r="G7" s="38" t="s">
        <v>22</v>
      </c>
      <c r="H7" s="26">
        <v>1</v>
      </c>
      <c r="I7" s="26"/>
      <c r="J7" s="26">
        <v>0.75</v>
      </c>
      <c r="K7" s="26">
        <v>1</v>
      </c>
      <c r="L7" s="26">
        <v>0.5</v>
      </c>
      <c r="M7" s="26">
        <v>2</v>
      </c>
      <c r="N7" s="39">
        <v>99.52</v>
      </c>
      <c r="O7" s="39">
        <v>100</v>
      </c>
      <c r="P7" s="39">
        <v>0</v>
      </c>
      <c r="Q7" s="39">
        <v>0</v>
      </c>
      <c r="R7" s="39">
        <v>0</v>
      </c>
      <c r="S7" s="40">
        <f>SUM(N7:R7)</f>
        <v>199.51999999999998</v>
      </c>
      <c r="T7" s="15">
        <v>2</v>
      </c>
    </row>
    <row r="8" spans="1:20" ht="30" customHeight="1" thickTop="1" thickBot="1" x14ac:dyDescent="0.75">
      <c r="A8" s="8"/>
      <c r="B8" s="9"/>
      <c r="C8" s="9"/>
      <c r="D8" s="22"/>
      <c r="E8" s="36"/>
      <c r="F8" s="37"/>
      <c r="G8" s="38"/>
      <c r="H8" s="26"/>
      <c r="I8" s="26"/>
      <c r="J8" s="26"/>
      <c r="K8" s="26"/>
      <c r="L8" s="26"/>
      <c r="M8" s="26"/>
      <c r="N8" s="39"/>
      <c r="O8" s="39"/>
      <c r="P8" s="39"/>
      <c r="Q8" s="39"/>
      <c r="R8" s="39"/>
      <c r="S8" s="40"/>
      <c r="T8" s="15"/>
    </row>
    <row r="9" spans="1:20" ht="30" customHeight="1" thickTop="1" thickBot="1" x14ac:dyDescent="0.75">
      <c r="A9" s="8">
        <v>15</v>
      </c>
      <c r="B9" s="9">
        <v>8.3333333333333332E-3</v>
      </c>
      <c r="C9" s="9">
        <v>1.6180555555555556E-2</v>
      </c>
      <c r="D9" s="22">
        <f>+C9-B9</f>
        <v>7.8472222222222224E-3</v>
      </c>
      <c r="E9" s="49" t="s">
        <v>49</v>
      </c>
      <c r="F9" s="50" t="s">
        <v>51</v>
      </c>
      <c r="G9" s="38" t="s">
        <v>32</v>
      </c>
      <c r="H9" s="26">
        <v>2</v>
      </c>
      <c r="I9" s="26"/>
      <c r="J9" s="26">
        <v>2</v>
      </c>
      <c r="K9" s="26">
        <v>2</v>
      </c>
      <c r="L9" s="26">
        <v>1</v>
      </c>
      <c r="M9" s="26">
        <v>1</v>
      </c>
      <c r="N9" s="43">
        <v>100</v>
      </c>
      <c r="O9" s="43">
        <v>97.85</v>
      </c>
      <c r="P9" s="39">
        <v>100</v>
      </c>
      <c r="Q9" s="39">
        <v>100</v>
      </c>
      <c r="R9" s="39">
        <v>100</v>
      </c>
      <c r="S9" s="40">
        <f>SUM(N9:R9)-(O9+N9)</f>
        <v>300</v>
      </c>
      <c r="T9" s="15">
        <v>1</v>
      </c>
    </row>
    <row r="10" spans="1:20" ht="30" customHeight="1" thickTop="1" thickBot="1" x14ac:dyDescent="0.75">
      <c r="A10" s="8">
        <v>18</v>
      </c>
      <c r="B10" s="9">
        <v>8.3333333333333332E-3</v>
      </c>
      <c r="C10" s="9">
        <v>1.6562500000000001E-2</v>
      </c>
      <c r="D10" s="22">
        <f>+C10-B10</f>
        <v>8.2291666666666676E-3</v>
      </c>
      <c r="E10" s="49" t="s">
        <v>6</v>
      </c>
      <c r="F10" s="50" t="s">
        <v>56</v>
      </c>
      <c r="G10" s="38" t="s">
        <v>32</v>
      </c>
      <c r="H10" s="26">
        <v>2</v>
      </c>
      <c r="I10" s="26"/>
      <c r="J10" s="26">
        <v>2</v>
      </c>
      <c r="K10" s="26">
        <v>2</v>
      </c>
      <c r="L10" s="26">
        <v>1</v>
      </c>
      <c r="M10" s="26">
        <v>4</v>
      </c>
      <c r="N10" s="39">
        <f>+(D$9/D10)*100</f>
        <v>95.358649789029528</v>
      </c>
      <c r="O10" s="39">
        <v>100</v>
      </c>
      <c r="P10" s="43">
        <v>90.7</v>
      </c>
      <c r="Q10" s="48">
        <v>94.56</v>
      </c>
      <c r="R10" s="48">
        <v>0</v>
      </c>
      <c r="S10" s="40">
        <f>SUM(N10:R10)-(P10)</f>
        <v>289.91864978902953</v>
      </c>
      <c r="T10" s="15">
        <v>2</v>
      </c>
    </row>
    <row r="11" spans="1:20" ht="30" customHeight="1" thickTop="1" thickBot="1" x14ac:dyDescent="0.35">
      <c r="A11" s="8">
        <v>14</v>
      </c>
      <c r="B11" s="9">
        <v>8.3333333333333332E-3</v>
      </c>
      <c r="C11" s="9">
        <v>1.6377314814814813E-2</v>
      </c>
      <c r="D11" s="22">
        <f>+C11-B11</f>
        <v>8.0439814814814801E-3</v>
      </c>
      <c r="E11" s="49" t="s">
        <v>50</v>
      </c>
      <c r="F11" s="50" t="s">
        <v>42</v>
      </c>
      <c r="G11" s="38" t="s">
        <v>32</v>
      </c>
      <c r="H11" s="26">
        <v>2</v>
      </c>
      <c r="I11" s="26"/>
      <c r="J11" s="26">
        <v>2</v>
      </c>
      <c r="K11" s="26">
        <v>2</v>
      </c>
      <c r="L11" s="26">
        <v>1</v>
      </c>
      <c r="M11" s="26">
        <v>3</v>
      </c>
      <c r="N11" s="43">
        <f>+(D$9/D11)*100</f>
        <v>97.5539568345324</v>
      </c>
      <c r="O11" s="39">
        <v>98.32</v>
      </c>
      <c r="P11" s="39">
        <v>97.99</v>
      </c>
      <c r="Q11" s="39">
        <v>0</v>
      </c>
      <c r="R11" s="39">
        <v>93.07</v>
      </c>
      <c r="S11" s="40">
        <f>SUM(N11:R11)-(N11)</f>
        <v>289.38</v>
      </c>
      <c r="T11" s="15">
        <v>3</v>
      </c>
    </row>
    <row r="12" spans="1:20" ht="30" customHeight="1" thickTop="1" thickBot="1" x14ac:dyDescent="0.35">
      <c r="A12" s="8"/>
      <c r="B12" s="9"/>
      <c r="C12" s="9"/>
      <c r="D12" s="22"/>
      <c r="E12" s="36" t="s">
        <v>100</v>
      </c>
      <c r="F12" s="37" t="s">
        <v>101</v>
      </c>
      <c r="G12" s="38" t="s">
        <v>32</v>
      </c>
      <c r="H12" s="26"/>
      <c r="I12" s="26"/>
      <c r="J12" s="26"/>
      <c r="K12" s="26"/>
      <c r="L12" s="26"/>
      <c r="M12" s="26"/>
      <c r="N12" s="39">
        <v>0</v>
      </c>
      <c r="O12" s="39">
        <v>92.53</v>
      </c>
      <c r="P12" s="39">
        <v>90.57</v>
      </c>
      <c r="Q12" s="39">
        <v>83.56</v>
      </c>
      <c r="R12" s="39">
        <v>0</v>
      </c>
      <c r="S12" s="40">
        <f>SUM(N12:R12)</f>
        <v>266.65999999999997</v>
      </c>
      <c r="T12" s="15">
        <v>4</v>
      </c>
    </row>
    <row r="13" spans="1:20" ht="30" customHeight="1" thickTop="1" thickBot="1" x14ac:dyDescent="0.35">
      <c r="A13" s="8">
        <v>12</v>
      </c>
      <c r="B13" s="9">
        <v>8.3333333333333332E-3</v>
      </c>
      <c r="C13" s="9">
        <v>1.9629629629629629E-2</v>
      </c>
      <c r="D13" s="22">
        <f>+C13-B13</f>
        <v>1.1296296296296296E-2</v>
      </c>
      <c r="E13" s="36" t="s">
        <v>49</v>
      </c>
      <c r="F13" s="37" t="s">
        <v>7</v>
      </c>
      <c r="G13" s="38" t="s">
        <v>32</v>
      </c>
      <c r="H13" s="26">
        <v>2</v>
      </c>
      <c r="I13" s="26"/>
      <c r="J13" s="26">
        <v>2</v>
      </c>
      <c r="K13" s="26">
        <v>2</v>
      </c>
      <c r="L13" s="26">
        <v>1</v>
      </c>
      <c r="M13" s="26">
        <v>8</v>
      </c>
      <c r="N13" s="43">
        <f>+(D$9/D13)*100</f>
        <v>69.467213114754102</v>
      </c>
      <c r="O13" s="39">
        <v>91.91</v>
      </c>
      <c r="P13" s="39">
        <v>75.48</v>
      </c>
      <c r="Q13" s="39">
        <v>84.78</v>
      </c>
      <c r="R13" s="39">
        <v>0</v>
      </c>
      <c r="S13" s="40">
        <f>SUM(N13:R13)-(N13)</f>
        <v>252.17000000000002</v>
      </c>
      <c r="T13" s="15">
        <v>5</v>
      </c>
    </row>
    <row r="14" spans="1:20" ht="30" customHeight="1" thickTop="1" thickBot="1" x14ac:dyDescent="0.35">
      <c r="A14" s="8">
        <v>19</v>
      </c>
      <c r="B14" s="9">
        <v>8.3333333333333332E-3</v>
      </c>
      <c r="C14" s="9">
        <v>1.6354166666666666E-2</v>
      </c>
      <c r="D14" s="22">
        <f>+C14-B14</f>
        <v>8.0208333333333329E-3</v>
      </c>
      <c r="E14" s="36" t="s">
        <v>90</v>
      </c>
      <c r="F14" s="37" t="s">
        <v>91</v>
      </c>
      <c r="G14" s="38" t="s">
        <v>32</v>
      </c>
      <c r="H14" s="26">
        <v>2</v>
      </c>
      <c r="I14" s="26"/>
      <c r="J14" s="26">
        <v>2</v>
      </c>
      <c r="K14" s="26">
        <v>2</v>
      </c>
      <c r="L14" s="26">
        <v>1</v>
      </c>
      <c r="M14" s="26">
        <v>2</v>
      </c>
      <c r="N14" s="39">
        <f>+(D$9/D14)*100</f>
        <v>97.835497835497847</v>
      </c>
      <c r="O14" s="39">
        <v>0</v>
      </c>
      <c r="P14" s="39">
        <v>0</v>
      </c>
      <c r="Q14" s="39">
        <v>79.430000000000007</v>
      </c>
      <c r="R14" s="39">
        <v>0</v>
      </c>
      <c r="S14" s="40">
        <f>SUM(N14:R14)</f>
        <v>177.26549783549785</v>
      </c>
      <c r="T14" s="15">
        <v>6</v>
      </c>
    </row>
    <row r="15" spans="1:20" ht="30" customHeight="1" thickTop="1" thickBot="1" x14ac:dyDescent="0.35">
      <c r="A15" s="8">
        <v>16</v>
      </c>
      <c r="B15" s="9">
        <v>8.3333333333333332E-3</v>
      </c>
      <c r="C15" s="9">
        <v>1.7453703703703704E-2</v>
      </c>
      <c r="D15" s="22">
        <f>+C15-B15</f>
        <v>9.1203703703703707E-3</v>
      </c>
      <c r="E15" s="36" t="s">
        <v>52</v>
      </c>
      <c r="F15" s="37" t="s">
        <v>53</v>
      </c>
      <c r="G15" s="38" t="s">
        <v>32</v>
      </c>
      <c r="H15" s="26">
        <v>2</v>
      </c>
      <c r="I15" s="26"/>
      <c r="J15" s="26">
        <v>2</v>
      </c>
      <c r="K15" s="26">
        <v>2</v>
      </c>
      <c r="L15" s="26">
        <v>1</v>
      </c>
      <c r="M15" s="26">
        <v>5</v>
      </c>
      <c r="N15" s="39">
        <f>+(D$9/D15)*100</f>
        <v>86.040609137055839</v>
      </c>
      <c r="O15" s="39">
        <v>0</v>
      </c>
      <c r="P15" s="39">
        <v>0</v>
      </c>
      <c r="Q15" s="39">
        <v>0</v>
      </c>
      <c r="R15" s="39">
        <v>0</v>
      </c>
      <c r="S15" s="40">
        <f>SUM(N15:R15)</f>
        <v>86.040609137055839</v>
      </c>
      <c r="T15" s="15">
        <v>7</v>
      </c>
    </row>
    <row r="16" spans="1:20" ht="30" customHeight="1" thickTop="1" thickBot="1" x14ac:dyDescent="0.35">
      <c r="A16" s="8">
        <v>10</v>
      </c>
      <c r="B16" s="9">
        <v>8.3333333333333332E-3</v>
      </c>
      <c r="C16" s="9">
        <v>1.7523148148148149E-2</v>
      </c>
      <c r="D16" s="22">
        <f>+C16-B16</f>
        <v>9.1898148148148156E-3</v>
      </c>
      <c r="E16" s="36" t="s">
        <v>47</v>
      </c>
      <c r="F16" s="37" t="s">
        <v>48</v>
      </c>
      <c r="G16" s="38" t="s">
        <v>32</v>
      </c>
      <c r="H16" s="26">
        <v>2</v>
      </c>
      <c r="I16" s="26"/>
      <c r="J16" s="26">
        <v>2</v>
      </c>
      <c r="K16" s="26">
        <v>2</v>
      </c>
      <c r="L16" s="26">
        <v>1</v>
      </c>
      <c r="M16" s="26">
        <v>6</v>
      </c>
      <c r="N16" s="39">
        <f>+(D$9/D16)*100</f>
        <v>85.390428211586894</v>
      </c>
      <c r="O16" s="39">
        <v>0</v>
      </c>
      <c r="P16" s="39">
        <v>0</v>
      </c>
      <c r="Q16" s="39">
        <v>0</v>
      </c>
      <c r="R16" s="39">
        <v>0</v>
      </c>
      <c r="S16" s="40">
        <f>SUM(N16:R16)</f>
        <v>85.390428211586894</v>
      </c>
      <c r="T16" s="15">
        <v>8</v>
      </c>
    </row>
    <row r="17" spans="1:20" ht="30" customHeight="1" thickTop="1" thickBot="1" x14ac:dyDescent="0.35">
      <c r="A17" s="8">
        <v>17</v>
      </c>
      <c r="B17" s="9">
        <v>8.3333333333333332E-3</v>
      </c>
      <c r="C17" s="9">
        <v>1.7546296296296296E-2</v>
      </c>
      <c r="D17" s="22">
        <f>+C17-B17</f>
        <v>9.2129629629629627E-3</v>
      </c>
      <c r="E17" s="36" t="s">
        <v>54</v>
      </c>
      <c r="F17" s="37" t="s">
        <v>55</v>
      </c>
      <c r="G17" s="38" t="s">
        <v>32</v>
      </c>
      <c r="H17" s="26">
        <v>2</v>
      </c>
      <c r="I17" s="26"/>
      <c r="J17" s="26">
        <v>2</v>
      </c>
      <c r="K17" s="26">
        <v>2</v>
      </c>
      <c r="L17" s="26">
        <v>1</v>
      </c>
      <c r="M17" s="26">
        <v>7</v>
      </c>
      <c r="N17" s="39">
        <f>+(D$9/D17)*100</f>
        <v>85.175879396984939</v>
      </c>
      <c r="O17" s="39">
        <v>0</v>
      </c>
      <c r="P17" s="39">
        <v>0</v>
      </c>
      <c r="Q17" s="39">
        <v>0</v>
      </c>
      <c r="R17" s="39">
        <v>0</v>
      </c>
      <c r="S17" s="40">
        <f>SUM(N17:R17)</f>
        <v>85.175879396984939</v>
      </c>
      <c r="T17" s="15">
        <v>9</v>
      </c>
    </row>
    <row r="18" spans="1:20" ht="30" customHeight="1" thickTop="1" thickBot="1" x14ac:dyDescent="0.35">
      <c r="A18" s="8"/>
      <c r="B18" s="9"/>
      <c r="C18" s="9"/>
      <c r="D18" s="22"/>
      <c r="E18" s="36"/>
      <c r="F18" s="37"/>
      <c r="G18" s="41"/>
      <c r="H18" s="26"/>
      <c r="I18" s="26"/>
      <c r="J18" s="26"/>
      <c r="K18" s="26"/>
      <c r="L18" s="26"/>
      <c r="M18" s="26"/>
      <c r="N18" s="39"/>
      <c r="O18" s="39"/>
      <c r="P18" s="39"/>
      <c r="Q18" s="39"/>
      <c r="R18" s="39"/>
      <c r="S18" s="40"/>
      <c r="T18" s="15"/>
    </row>
    <row r="19" spans="1:20" ht="30" customHeight="1" thickTop="1" thickBot="1" x14ac:dyDescent="0.35">
      <c r="A19" s="8">
        <v>23</v>
      </c>
      <c r="B19" s="9">
        <v>1.2499999999999999E-2</v>
      </c>
      <c r="C19" s="9">
        <v>2.1388888888888888E-2</v>
      </c>
      <c r="D19" s="22">
        <f>+C19-B19</f>
        <v>8.8888888888888889E-3</v>
      </c>
      <c r="E19" s="49" t="s">
        <v>63</v>
      </c>
      <c r="F19" s="50" t="s">
        <v>64</v>
      </c>
      <c r="G19" s="41" t="s">
        <v>25</v>
      </c>
      <c r="H19" s="26">
        <v>3</v>
      </c>
      <c r="I19" s="26"/>
      <c r="J19" s="26">
        <v>2</v>
      </c>
      <c r="K19" s="26">
        <v>2</v>
      </c>
      <c r="L19" s="26">
        <v>1</v>
      </c>
      <c r="M19" s="26">
        <v>1</v>
      </c>
      <c r="N19" s="43">
        <v>100</v>
      </c>
      <c r="O19" s="43">
        <v>100</v>
      </c>
      <c r="P19" s="39">
        <v>100</v>
      </c>
      <c r="Q19" s="39">
        <v>100</v>
      </c>
      <c r="R19" s="39">
        <v>100</v>
      </c>
      <c r="S19" s="40">
        <f>SUM(N19:R19)-(N19+O19)</f>
        <v>300</v>
      </c>
      <c r="T19" s="15">
        <v>1</v>
      </c>
    </row>
    <row r="20" spans="1:20" ht="30" customHeight="1" thickTop="1" thickBot="1" x14ac:dyDescent="0.35">
      <c r="A20" s="8">
        <v>24</v>
      </c>
      <c r="B20" s="9">
        <v>1.2499999999999999E-2</v>
      </c>
      <c r="C20" s="9">
        <v>2.2488425925925926E-2</v>
      </c>
      <c r="D20" s="22">
        <f>+C20-B20</f>
        <v>9.9884259259259266E-3</v>
      </c>
      <c r="E20" s="49" t="s">
        <v>65</v>
      </c>
      <c r="F20" s="50" t="s">
        <v>66</v>
      </c>
      <c r="G20" s="41" t="s">
        <v>25</v>
      </c>
      <c r="H20" s="26">
        <v>3</v>
      </c>
      <c r="I20" s="26"/>
      <c r="J20" s="26">
        <v>2</v>
      </c>
      <c r="K20" s="26">
        <v>2</v>
      </c>
      <c r="L20" s="26">
        <v>1</v>
      </c>
      <c r="M20" s="26">
        <v>2</v>
      </c>
      <c r="N20" s="43">
        <f>+(D$19/D20)*100</f>
        <v>88.991888760139048</v>
      </c>
      <c r="O20" s="39">
        <v>96.96</v>
      </c>
      <c r="P20" s="39">
        <v>0</v>
      </c>
      <c r="Q20" s="39">
        <v>90.36</v>
      </c>
      <c r="R20" s="39">
        <v>91.96</v>
      </c>
      <c r="S20" s="40">
        <f>SUM(N20:R20)-N20</f>
        <v>279.27999999999997</v>
      </c>
      <c r="T20" s="15">
        <v>2</v>
      </c>
    </row>
    <row r="21" spans="1:20" ht="30" customHeight="1" thickTop="1" thickBot="1" x14ac:dyDescent="0.35">
      <c r="A21" s="8">
        <v>21</v>
      </c>
      <c r="B21" s="9">
        <v>1.2499999999999999E-2</v>
      </c>
      <c r="C21" s="18">
        <v>2.2777777777777775E-2</v>
      </c>
      <c r="D21" s="22">
        <f>+C21-B21</f>
        <v>1.0277777777777776E-2</v>
      </c>
      <c r="E21" s="49" t="s">
        <v>59</v>
      </c>
      <c r="F21" s="50" t="s">
        <v>60</v>
      </c>
      <c r="G21" s="41" t="s">
        <v>25</v>
      </c>
      <c r="H21" s="26">
        <v>3</v>
      </c>
      <c r="I21" s="26"/>
      <c r="J21" s="26">
        <v>2</v>
      </c>
      <c r="K21" s="26">
        <v>2</v>
      </c>
      <c r="L21" s="26">
        <v>1</v>
      </c>
      <c r="M21" s="26">
        <v>3</v>
      </c>
      <c r="N21" s="39">
        <f>+(D$19/D21)*100</f>
        <v>86.486486486486498</v>
      </c>
      <c r="O21" s="39">
        <v>89.04</v>
      </c>
      <c r="P21" s="39">
        <v>0</v>
      </c>
      <c r="Q21" s="39">
        <v>82.84</v>
      </c>
      <c r="R21" s="39">
        <v>0</v>
      </c>
      <c r="S21" s="40">
        <f>SUM(N21:R21)</f>
        <v>258.36648648648651</v>
      </c>
      <c r="T21" s="15">
        <v>3</v>
      </c>
    </row>
    <row r="22" spans="1:20" ht="30" customHeight="1" thickTop="1" thickBot="1" x14ac:dyDescent="0.35">
      <c r="A22" s="8"/>
      <c r="B22" s="9"/>
      <c r="C22" s="9"/>
      <c r="D22" s="22"/>
      <c r="E22" s="36" t="s">
        <v>109</v>
      </c>
      <c r="F22" s="37" t="s">
        <v>87</v>
      </c>
      <c r="G22" s="41" t="s">
        <v>25</v>
      </c>
      <c r="H22" s="26"/>
      <c r="I22" s="26"/>
      <c r="J22" s="26"/>
      <c r="K22" s="26"/>
      <c r="L22" s="26"/>
      <c r="M22" s="26"/>
      <c r="N22" s="39">
        <v>0</v>
      </c>
      <c r="O22" s="39">
        <v>0</v>
      </c>
      <c r="P22" s="39">
        <v>83.23</v>
      </c>
      <c r="Q22" s="39">
        <v>84.64</v>
      </c>
      <c r="R22" s="39">
        <v>84.34</v>
      </c>
      <c r="S22" s="40">
        <f>SUM(N22:R22)</f>
        <v>252.21</v>
      </c>
      <c r="T22" s="15">
        <v>4</v>
      </c>
    </row>
    <row r="23" spans="1:20" ht="30" customHeight="1" thickTop="1" thickBot="1" x14ac:dyDescent="0.35">
      <c r="A23" s="8">
        <v>22</v>
      </c>
      <c r="B23" s="9">
        <v>1.2499999999999999E-2</v>
      </c>
      <c r="C23" s="9">
        <v>2.417824074074074E-2</v>
      </c>
      <c r="D23" s="22">
        <f>+C23-B23</f>
        <v>1.1678240740740741E-2</v>
      </c>
      <c r="E23" s="36" t="s">
        <v>61</v>
      </c>
      <c r="F23" s="37" t="s">
        <v>62</v>
      </c>
      <c r="G23" s="41" t="s">
        <v>25</v>
      </c>
      <c r="H23" s="26">
        <v>3</v>
      </c>
      <c r="I23" s="26"/>
      <c r="J23" s="26">
        <v>2</v>
      </c>
      <c r="K23" s="26">
        <v>2</v>
      </c>
      <c r="L23" s="26">
        <v>1</v>
      </c>
      <c r="M23" s="26">
        <v>4</v>
      </c>
      <c r="N23" s="39">
        <f>+(D$19/D23)*100</f>
        <v>76.114965312190293</v>
      </c>
      <c r="O23" s="39">
        <v>87.65</v>
      </c>
      <c r="P23" s="43">
        <v>73.83</v>
      </c>
      <c r="Q23" s="43">
        <v>76.05</v>
      </c>
      <c r="R23" s="48">
        <v>84.99</v>
      </c>
      <c r="S23" s="40">
        <f>SUM(N23:R23)-(P23+Q23)</f>
        <v>248.75496531219034</v>
      </c>
      <c r="T23" s="15">
        <v>5</v>
      </c>
    </row>
    <row r="24" spans="1:20" ht="30" customHeight="1" thickTop="1" thickBot="1" x14ac:dyDescent="0.35">
      <c r="A24" s="8">
        <v>20</v>
      </c>
      <c r="B24" s="9">
        <v>1.2499999999999999E-2</v>
      </c>
      <c r="C24" s="9"/>
      <c r="D24" s="22"/>
      <c r="E24" s="36" t="s">
        <v>57</v>
      </c>
      <c r="F24" s="37" t="s">
        <v>58</v>
      </c>
      <c r="G24" s="41" t="s">
        <v>25</v>
      </c>
      <c r="H24" s="26">
        <v>3</v>
      </c>
      <c r="I24" s="26"/>
      <c r="J24" s="26">
        <v>2</v>
      </c>
      <c r="K24" s="26">
        <v>2</v>
      </c>
      <c r="L24" s="26">
        <v>1</v>
      </c>
      <c r="M24" s="26" t="s">
        <v>40</v>
      </c>
      <c r="N24" s="39">
        <v>0</v>
      </c>
      <c r="O24" s="39">
        <v>91.6</v>
      </c>
      <c r="P24" s="39">
        <v>0</v>
      </c>
      <c r="Q24" s="39">
        <v>83.26</v>
      </c>
      <c r="R24" s="39">
        <v>0</v>
      </c>
      <c r="S24" s="40">
        <f>SUM(N24:R24)</f>
        <v>174.86</v>
      </c>
      <c r="T24" s="15">
        <v>6</v>
      </c>
    </row>
    <row r="25" spans="1:20" ht="30" customHeight="1" thickTop="1" thickBot="1" x14ac:dyDescent="0.35">
      <c r="A25" s="8"/>
      <c r="B25" s="9"/>
      <c r="C25" s="9"/>
      <c r="D25" s="22"/>
      <c r="E25" s="36" t="s">
        <v>104</v>
      </c>
      <c r="F25" s="37" t="s">
        <v>105</v>
      </c>
      <c r="G25" s="41" t="s">
        <v>25</v>
      </c>
      <c r="H25" s="26"/>
      <c r="I25" s="26"/>
      <c r="J25" s="26"/>
      <c r="K25" s="26"/>
      <c r="L25" s="26"/>
      <c r="M25" s="26"/>
      <c r="N25" s="39">
        <v>0</v>
      </c>
      <c r="O25" s="39">
        <v>99.11</v>
      </c>
      <c r="P25" s="39">
        <v>0</v>
      </c>
      <c r="Q25" s="39">
        <v>0</v>
      </c>
      <c r="R25" s="39">
        <v>0</v>
      </c>
      <c r="S25" s="40">
        <f>SUM(N25:R25)</f>
        <v>99.11</v>
      </c>
      <c r="T25" s="15">
        <v>7</v>
      </c>
    </row>
    <row r="26" spans="1:20" ht="30" customHeight="1" thickTop="1" thickBot="1" x14ac:dyDescent="0.35">
      <c r="A26" s="8"/>
      <c r="B26" s="9"/>
      <c r="C26" s="9"/>
      <c r="D26" s="22"/>
      <c r="E26" s="36" t="s">
        <v>106</v>
      </c>
      <c r="F26" s="37" t="s">
        <v>107</v>
      </c>
      <c r="G26" s="41" t="s">
        <v>25</v>
      </c>
      <c r="H26" s="26"/>
      <c r="I26" s="26"/>
      <c r="J26" s="26"/>
      <c r="K26" s="26"/>
      <c r="L26" s="26"/>
      <c r="M26" s="26"/>
      <c r="N26" s="39">
        <v>0</v>
      </c>
      <c r="O26" s="39">
        <v>79.819999999999993</v>
      </c>
      <c r="P26" s="39">
        <v>0</v>
      </c>
      <c r="Q26" s="39">
        <v>0</v>
      </c>
      <c r="R26" s="39">
        <v>0</v>
      </c>
      <c r="S26" s="40">
        <f>SUM(N26:R26)</f>
        <v>79.819999999999993</v>
      </c>
      <c r="T26" s="15">
        <v>8</v>
      </c>
    </row>
    <row r="27" spans="1:20" ht="30" customHeight="1" thickTop="1" thickBot="1" x14ac:dyDescent="0.35">
      <c r="A27" s="8"/>
      <c r="B27" s="9"/>
      <c r="C27" s="9"/>
      <c r="D27" s="22"/>
      <c r="E27" s="36"/>
      <c r="F27" s="37"/>
      <c r="G27" s="41"/>
      <c r="H27" s="26"/>
      <c r="I27" s="26"/>
      <c r="J27" s="26"/>
      <c r="K27" s="26"/>
      <c r="L27" s="26"/>
      <c r="M27" s="26"/>
      <c r="N27" s="39"/>
      <c r="O27" s="39"/>
      <c r="P27" s="39"/>
      <c r="Q27" s="39"/>
      <c r="R27" s="39"/>
      <c r="S27" s="40"/>
      <c r="T27" s="15"/>
    </row>
    <row r="28" spans="1:20" ht="30" customHeight="1" thickTop="1" thickBot="1" x14ac:dyDescent="0.35">
      <c r="A28" s="8">
        <v>36</v>
      </c>
      <c r="B28" s="9">
        <v>1.909722222222222E-2</v>
      </c>
      <c r="C28" s="9">
        <v>2.9120370370370366E-2</v>
      </c>
      <c r="D28" s="22">
        <f t="shared" ref="D28:D37" si="0">+C28-B28</f>
        <v>1.0023148148148146E-2</v>
      </c>
      <c r="E28" s="49" t="s">
        <v>74</v>
      </c>
      <c r="F28" s="50" t="s">
        <v>75</v>
      </c>
      <c r="G28" s="38" t="s">
        <v>34</v>
      </c>
      <c r="H28" s="26">
        <v>4</v>
      </c>
      <c r="I28" s="26"/>
      <c r="J28" s="26">
        <v>3</v>
      </c>
      <c r="K28" s="26">
        <v>3</v>
      </c>
      <c r="L28" s="26">
        <v>1</v>
      </c>
      <c r="M28" s="26">
        <v>1</v>
      </c>
      <c r="N28" s="43">
        <v>100</v>
      </c>
      <c r="O28" s="43">
        <v>100</v>
      </c>
      <c r="P28" s="39">
        <v>100</v>
      </c>
      <c r="Q28" s="39">
        <v>100</v>
      </c>
      <c r="R28" s="39">
        <v>100</v>
      </c>
      <c r="S28" s="40">
        <f>SUM(N28:R28)-(N28+O28)</f>
        <v>300</v>
      </c>
      <c r="T28" s="15">
        <v>1</v>
      </c>
    </row>
    <row r="29" spans="1:20" ht="30" customHeight="1" thickTop="1" thickBot="1" x14ac:dyDescent="0.35">
      <c r="A29" s="8">
        <v>39</v>
      </c>
      <c r="B29" s="9">
        <v>1.909722222222222E-2</v>
      </c>
      <c r="C29" s="9">
        <v>2.9317129629629634E-2</v>
      </c>
      <c r="D29" s="22">
        <f t="shared" si="0"/>
        <v>1.0219907407407414E-2</v>
      </c>
      <c r="E29" s="49" t="s">
        <v>78</v>
      </c>
      <c r="F29" s="50" t="s">
        <v>79</v>
      </c>
      <c r="G29" s="38" t="s">
        <v>34</v>
      </c>
      <c r="H29" s="26">
        <v>4</v>
      </c>
      <c r="I29" s="26"/>
      <c r="J29" s="26">
        <v>3</v>
      </c>
      <c r="K29" s="26">
        <v>3</v>
      </c>
      <c r="L29" s="26">
        <v>1</v>
      </c>
      <c r="M29" s="26">
        <v>2</v>
      </c>
      <c r="N29" s="39">
        <f t="shared" ref="N29:N37" si="1">+(D$28/D29)*100</f>
        <v>98.074745186862884</v>
      </c>
      <c r="O29" s="39">
        <v>95.75</v>
      </c>
      <c r="P29" s="39">
        <v>0</v>
      </c>
      <c r="Q29" s="43">
        <v>93.47</v>
      </c>
      <c r="R29" s="39">
        <v>99.38</v>
      </c>
      <c r="S29" s="40">
        <f>SUM(N29:R29)-Q29</f>
        <v>293.20474518686285</v>
      </c>
      <c r="T29" s="15">
        <v>2</v>
      </c>
    </row>
    <row r="30" spans="1:20" ht="30" customHeight="1" thickTop="1" thickBot="1" x14ac:dyDescent="0.35">
      <c r="A30" s="8">
        <v>30</v>
      </c>
      <c r="B30" s="9">
        <v>1.909722222222222E-2</v>
      </c>
      <c r="C30" s="9">
        <v>3.0219907407407407E-2</v>
      </c>
      <c r="D30" s="22">
        <f t="shared" si="0"/>
        <v>1.1122685185185187E-2</v>
      </c>
      <c r="E30" s="49" t="s">
        <v>69</v>
      </c>
      <c r="F30" s="50" t="s">
        <v>43</v>
      </c>
      <c r="G30" s="38" t="s">
        <v>34</v>
      </c>
      <c r="H30" s="26">
        <v>4</v>
      </c>
      <c r="I30" s="26"/>
      <c r="J30" s="26">
        <v>3</v>
      </c>
      <c r="K30" s="26">
        <v>3</v>
      </c>
      <c r="L30" s="26">
        <v>1</v>
      </c>
      <c r="M30" s="26">
        <v>5</v>
      </c>
      <c r="N30" s="43">
        <f t="shared" si="1"/>
        <v>90.114464099895912</v>
      </c>
      <c r="O30" s="39">
        <v>92.87</v>
      </c>
      <c r="P30" s="39">
        <v>94.63</v>
      </c>
      <c r="Q30" s="39">
        <v>0</v>
      </c>
      <c r="R30" s="39">
        <v>99.63</v>
      </c>
      <c r="S30" s="40">
        <f>SUM(N30:R30)-(N30)</f>
        <v>287.13</v>
      </c>
      <c r="T30" s="15">
        <v>3</v>
      </c>
    </row>
    <row r="31" spans="1:20" ht="30" customHeight="1" thickTop="1" thickBot="1" x14ac:dyDescent="0.35">
      <c r="A31" s="8">
        <v>44</v>
      </c>
      <c r="B31" s="9">
        <v>1.909722222222222E-2</v>
      </c>
      <c r="C31" s="9">
        <v>2.9930555555555557E-2</v>
      </c>
      <c r="D31" s="22">
        <f t="shared" si="0"/>
        <v>1.0833333333333337E-2</v>
      </c>
      <c r="E31" s="36" t="s">
        <v>31</v>
      </c>
      <c r="F31" s="37" t="s">
        <v>15</v>
      </c>
      <c r="G31" s="38" t="s">
        <v>34</v>
      </c>
      <c r="H31" s="26">
        <v>4</v>
      </c>
      <c r="I31" s="26"/>
      <c r="J31" s="26">
        <v>3</v>
      </c>
      <c r="K31" s="26">
        <v>3</v>
      </c>
      <c r="L31" s="26">
        <v>1</v>
      </c>
      <c r="M31" s="26">
        <v>3</v>
      </c>
      <c r="N31" s="43">
        <f t="shared" si="1"/>
        <v>92.521367521367466</v>
      </c>
      <c r="O31" s="43">
        <v>89.88</v>
      </c>
      <c r="P31" s="39">
        <v>93.17</v>
      </c>
      <c r="Q31" s="39">
        <v>97.48</v>
      </c>
      <c r="R31" s="39">
        <v>92.75</v>
      </c>
      <c r="S31" s="40">
        <f>SUM(N31:R31)-(O31+N31)</f>
        <v>283.39999999999998</v>
      </c>
      <c r="T31" s="15">
        <v>4</v>
      </c>
    </row>
    <row r="32" spans="1:20" ht="30" customHeight="1" thickTop="1" thickBot="1" x14ac:dyDescent="0.35">
      <c r="A32" s="8">
        <v>38</v>
      </c>
      <c r="B32" s="9">
        <v>1.909722222222222E-2</v>
      </c>
      <c r="C32" s="9">
        <v>3.0358796296296297E-2</v>
      </c>
      <c r="D32" s="22">
        <f t="shared" si="0"/>
        <v>1.1261574074074077E-2</v>
      </c>
      <c r="E32" s="36" t="s">
        <v>77</v>
      </c>
      <c r="F32" s="37" t="s">
        <v>64</v>
      </c>
      <c r="G32" s="38" t="s">
        <v>34</v>
      </c>
      <c r="H32" s="26">
        <v>4</v>
      </c>
      <c r="I32" s="26"/>
      <c r="J32" s="26">
        <v>3</v>
      </c>
      <c r="K32" s="26">
        <v>3</v>
      </c>
      <c r="L32" s="26">
        <v>1</v>
      </c>
      <c r="M32" s="26">
        <v>6</v>
      </c>
      <c r="N32" s="39">
        <f t="shared" si="1"/>
        <v>89.003083247687513</v>
      </c>
      <c r="O32" s="43">
        <v>82.65</v>
      </c>
      <c r="P32" s="39">
        <v>94.68</v>
      </c>
      <c r="Q32" s="39">
        <v>92.21</v>
      </c>
      <c r="R32" s="39">
        <v>88.67</v>
      </c>
      <c r="S32" s="40">
        <f>SUM(N32:R32)-(O32+R32)</f>
        <v>275.89308324768751</v>
      </c>
      <c r="T32" s="15">
        <v>5</v>
      </c>
    </row>
    <row r="33" spans="1:20" ht="30" customHeight="1" thickTop="1" thickBot="1" x14ac:dyDescent="0.35">
      <c r="A33" s="8">
        <v>35</v>
      </c>
      <c r="B33" s="9">
        <v>1.909722222222222E-2</v>
      </c>
      <c r="C33" s="9">
        <v>3.0173611111111113E-2</v>
      </c>
      <c r="D33" s="22">
        <f t="shared" si="0"/>
        <v>1.1076388888888893E-2</v>
      </c>
      <c r="E33" s="36" t="s">
        <v>11</v>
      </c>
      <c r="F33" s="37" t="s">
        <v>51</v>
      </c>
      <c r="G33" s="38" t="s">
        <v>34</v>
      </c>
      <c r="H33" s="26">
        <v>4</v>
      </c>
      <c r="I33" s="26"/>
      <c r="J33" s="26">
        <v>3</v>
      </c>
      <c r="K33" s="26">
        <v>3</v>
      </c>
      <c r="L33" s="26">
        <v>1</v>
      </c>
      <c r="M33" s="26">
        <v>4</v>
      </c>
      <c r="N33" s="43">
        <f t="shared" si="1"/>
        <v>90.491118077324913</v>
      </c>
      <c r="O33" s="43">
        <v>85.3</v>
      </c>
      <c r="P33" s="39">
        <v>93.13</v>
      </c>
      <c r="Q33" s="39">
        <v>91.05</v>
      </c>
      <c r="R33" s="39">
        <v>91.7</v>
      </c>
      <c r="S33" s="40">
        <f>SUM(N33:R33)-(O33+N33)</f>
        <v>275.88</v>
      </c>
      <c r="T33" s="15">
        <v>6</v>
      </c>
    </row>
    <row r="34" spans="1:20" ht="30" customHeight="1" thickTop="1" thickBot="1" x14ac:dyDescent="0.35">
      <c r="A34" s="8">
        <v>37</v>
      </c>
      <c r="B34" s="9">
        <v>1.909722222222222E-2</v>
      </c>
      <c r="C34" s="9">
        <v>3.0462962962962966E-2</v>
      </c>
      <c r="D34" s="22">
        <f t="shared" si="0"/>
        <v>1.1365740740740746E-2</v>
      </c>
      <c r="E34" s="36" t="s">
        <v>76</v>
      </c>
      <c r="F34" s="37" t="s">
        <v>20</v>
      </c>
      <c r="G34" s="38" t="s">
        <v>34</v>
      </c>
      <c r="H34" s="26">
        <v>4</v>
      </c>
      <c r="I34" s="26"/>
      <c r="J34" s="26">
        <v>3</v>
      </c>
      <c r="K34" s="26">
        <v>3</v>
      </c>
      <c r="L34" s="26">
        <v>1</v>
      </c>
      <c r="M34" s="26">
        <v>7</v>
      </c>
      <c r="N34" s="39">
        <f t="shared" si="1"/>
        <v>88.187372708757579</v>
      </c>
      <c r="O34" s="39">
        <v>0</v>
      </c>
      <c r="P34" s="39">
        <v>86.53</v>
      </c>
      <c r="Q34" s="39">
        <v>92.36</v>
      </c>
      <c r="R34" s="39">
        <v>88.38</v>
      </c>
      <c r="S34" s="40">
        <f>SUM(N34:R34)-P34</f>
        <v>268.92737270875762</v>
      </c>
      <c r="T34" s="15">
        <v>7</v>
      </c>
    </row>
    <row r="35" spans="1:20" ht="30" customHeight="1" thickTop="1" thickBot="1" x14ac:dyDescent="0.35">
      <c r="A35" s="8">
        <v>34</v>
      </c>
      <c r="B35" s="9">
        <v>1.909722222222222E-2</v>
      </c>
      <c r="C35" s="9">
        <v>3.1539351851851853E-2</v>
      </c>
      <c r="D35" s="22">
        <f t="shared" si="0"/>
        <v>1.2442129629629633E-2</v>
      </c>
      <c r="E35" s="36" t="s">
        <v>72</v>
      </c>
      <c r="F35" s="37" t="s">
        <v>73</v>
      </c>
      <c r="G35" s="38" t="s">
        <v>34</v>
      </c>
      <c r="H35" s="26">
        <v>4</v>
      </c>
      <c r="I35" s="26"/>
      <c r="J35" s="26">
        <v>3</v>
      </c>
      <c r="K35" s="26">
        <v>3</v>
      </c>
      <c r="L35" s="26">
        <v>1</v>
      </c>
      <c r="M35" s="26">
        <v>10</v>
      </c>
      <c r="N35" s="39">
        <f t="shared" si="1"/>
        <v>80.558139534883679</v>
      </c>
      <c r="O35" s="39">
        <v>0</v>
      </c>
      <c r="P35" s="39">
        <v>67.569999999999993</v>
      </c>
      <c r="Q35" s="39">
        <v>80.11</v>
      </c>
      <c r="R35" s="39">
        <v>0</v>
      </c>
      <c r="S35" s="40">
        <f>SUM(N35:R35)</f>
        <v>228.23813953488366</v>
      </c>
      <c r="T35" s="15">
        <v>8</v>
      </c>
    </row>
    <row r="36" spans="1:20" ht="30" customHeight="1" thickTop="1" thickBot="1" x14ac:dyDescent="0.35">
      <c r="A36" s="8">
        <v>41</v>
      </c>
      <c r="B36" s="9">
        <v>1.909722222222222E-2</v>
      </c>
      <c r="C36" s="9">
        <v>3.5405092592592592E-2</v>
      </c>
      <c r="D36" s="22">
        <f t="shared" si="0"/>
        <v>1.6307870370370372E-2</v>
      </c>
      <c r="E36" s="36" t="s">
        <v>12</v>
      </c>
      <c r="F36" s="37" t="s">
        <v>10</v>
      </c>
      <c r="G36" s="38" t="s">
        <v>34</v>
      </c>
      <c r="H36" s="26">
        <v>4</v>
      </c>
      <c r="I36" s="26"/>
      <c r="J36" s="26">
        <v>3</v>
      </c>
      <c r="K36" s="26">
        <v>3</v>
      </c>
      <c r="L36" s="26">
        <v>1</v>
      </c>
      <c r="M36" s="26">
        <v>12</v>
      </c>
      <c r="N36" s="39">
        <f t="shared" si="1"/>
        <v>61.462029808374709</v>
      </c>
      <c r="O36" s="39">
        <v>70.599999999999994</v>
      </c>
      <c r="P36" s="43">
        <v>53.06</v>
      </c>
      <c r="Q36" s="48">
        <v>61.93</v>
      </c>
      <c r="R36" s="48">
        <v>0</v>
      </c>
      <c r="S36" s="40">
        <f>SUM(N36:R36)-(P36)</f>
        <v>193.9920298083747</v>
      </c>
      <c r="T36" s="15">
        <v>9</v>
      </c>
    </row>
    <row r="37" spans="1:20" ht="30" customHeight="1" thickTop="1" thickBot="1" x14ac:dyDescent="0.35">
      <c r="A37" s="8">
        <v>33</v>
      </c>
      <c r="B37" s="9">
        <v>1.909722222222222E-2</v>
      </c>
      <c r="C37" s="9">
        <v>3.1273148148148147E-2</v>
      </c>
      <c r="D37" s="22">
        <f t="shared" si="0"/>
        <v>1.2175925925925927E-2</v>
      </c>
      <c r="E37" s="36" t="s">
        <v>70</v>
      </c>
      <c r="F37" s="37" t="s">
        <v>71</v>
      </c>
      <c r="G37" s="38" t="s">
        <v>34</v>
      </c>
      <c r="H37" s="26">
        <v>4</v>
      </c>
      <c r="I37" s="26"/>
      <c r="J37" s="26">
        <v>3</v>
      </c>
      <c r="K37" s="26">
        <v>3</v>
      </c>
      <c r="L37" s="26">
        <v>1</v>
      </c>
      <c r="M37" s="26">
        <v>9</v>
      </c>
      <c r="N37" s="39">
        <f t="shared" si="1"/>
        <v>82.31939163498096</v>
      </c>
      <c r="O37" s="39">
        <v>0</v>
      </c>
      <c r="P37" s="39">
        <v>0</v>
      </c>
      <c r="Q37" s="39">
        <v>80.11</v>
      </c>
      <c r="R37" s="39">
        <v>0</v>
      </c>
      <c r="S37" s="40">
        <f>SUM(N37:R37)</f>
        <v>162.42939163498096</v>
      </c>
      <c r="T37" s="15">
        <v>10</v>
      </c>
    </row>
    <row r="38" spans="1:20" ht="30" customHeight="1" thickTop="1" thickBot="1" x14ac:dyDescent="0.35">
      <c r="A38" s="8">
        <v>29</v>
      </c>
      <c r="B38" s="9">
        <v>1.909722222222222E-2</v>
      </c>
      <c r="C38" s="9"/>
      <c r="D38" s="22"/>
      <c r="E38" s="36" t="s">
        <v>16</v>
      </c>
      <c r="F38" s="37" t="s">
        <v>58</v>
      </c>
      <c r="G38" s="38" t="s">
        <v>34</v>
      </c>
      <c r="H38" s="26">
        <v>4</v>
      </c>
      <c r="I38" s="26"/>
      <c r="J38" s="26">
        <v>3</v>
      </c>
      <c r="K38" s="26">
        <v>3</v>
      </c>
      <c r="L38" s="26">
        <v>1</v>
      </c>
      <c r="M38" s="26" t="s">
        <v>40</v>
      </c>
      <c r="N38" s="39">
        <v>0</v>
      </c>
      <c r="O38" s="39">
        <v>77.72</v>
      </c>
      <c r="P38" s="39">
        <v>0</v>
      </c>
      <c r="Q38" s="39">
        <v>81.349999999999994</v>
      </c>
      <c r="R38" s="39">
        <v>0</v>
      </c>
      <c r="S38" s="40">
        <f>SUM(N38:R38)</f>
        <v>159.07</v>
      </c>
      <c r="T38" s="15">
        <v>11</v>
      </c>
    </row>
    <row r="39" spans="1:20" ht="30" customHeight="1" thickTop="1" thickBot="1" x14ac:dyDescent="0.35">
      <c r="A39" s="8"/>
      <c r="B39" s="9"/>
      <c r="C39" s="9"/>
      <c r="D39" s="22"/>
      <c r="E39" s="36" t="s">
        <v>114</v>
      </c>
      <c r="F39" s="37" t="s">
        <v>115</v>
      </c>
      <c r="G39" s="38" t="s">
        <v>34</v>
      </c>
      <c r="H39" s="26"/>
      <c r="I39" s="26"/>
      <c r="J39" s="26"/>
      <c r="K39" s="26"/>
      <c r="L39" s="26"/>
      <c r="M39" s="26"/>
      <c r="N39" s="39">
        <v>0</v>
      </c>
      <c r="O39" s="39">
        <v>0</v>
      </c>
      <c r="P39" s="39">
        <v>0</v>
      </c>
      <c r="Q39" s="39">
        <v>83.4</v>
      </c>
      <c r="R39" s="39">
        <v>0</v>
      </c>
      <c r="S39" s="40">
        <f>SUM(N39:R39)</f>
        <v>83.4</v>
      </c>
      <c r="T39" s="15">
        <v>12</v>
      </c>
    </row>
    <row r="40" spans="1:20" ht="30" customHeight="1" thickTop="1" thickBot="1" x14ac:dyDescent="0.35">
      <c r="A40" s="8">
        <v>28</v>
      </c>
      <c r="B40" s="9">
        <v>1.909722222222222E-2</v>
      </c>
      <c r="C40" s="9">
        <v>3.1192129629629629E-2</v>
      </c>
      <c r="D40" s="22">
        <f>+C40-B40</f>
        <v>1.2094907407407408E-2</v>
      </c>
      <c r="E40" s="36" t="s">
        <v>67</v>
      </c>
      <c r="F40" s="37" t="s">
        <v>68</v>
      </c>
      <c r="G40" s="38" t="s">
        <v>34</v>
      </c>
      <c r="H40" s="26">
        <v>4</v>
      </c>
      <c r="I40" s="26"/>
      <c r="J40" s="26">
        <v>3</v>
      </c>
      <c r="K40" s="26">
        <v>3</v>
      </c>
      <c r="L40" s="26">
        <v>1</v>
      </c>
      <c r="M40" s="26">
        <v>8</v>
      </c>
      <c r="N40" s="39">
        <f>+(D$28/D40)*100</f>
        <v>82.870813397129155</v>
      </c>
      <c r="O40" s="39">
        <v>0</v>
      </c>
      <c r="P40" s="39">
        <v>0</v>
      </c>
      <c r="Q40" s="39">
        <v>0</v>
      </c>
      <c r="R40" s="39">
        <v>0</v>
      </c>
      <c r="S40" s="40">
        <f>SUM(N40:R40)</f>
        <v>82.870813397129155</v>
      </c>
      <c r="T40" s="15">
        <v>13</v>
      </c>
    </row>
    <row r="41" spans="1:20" ht="30" customHeight="1" thickTop="1" thickBot="1" x14ac:dyDescent="0.35">
      <c r="A41" s="16">
        <v>40</v>
      </c>
      <c r="B41" s="17">
        <v>1.909722222222222E-2</v>
      </c>
      <c r="C41" s="17">
        <v>3.2268518518518523E-2</v>
      </c>
      <c r="D41" s="17">
        <f>+C41-B41</f>
        <v>1.3171296296296302E-2</v>
      </c>
      <c r="E41" s="36" t="s">
        <v>80</v>
      </c>
      <c r="F41" s="37" t="s">
        <v>81</v>
      </c>
      <c r="G41" s="38" t="s">
        <v>34</v>
      </c>
      <c r="H41" s="26">
        <v>4</v>
      </c>
      <c r="I41" s="26"/>
      <c r="J41" s="26">
        <v>3</v>
      </c>
      <c r="K41" s="26">
        <v>3</v>
      </c>
      <c r="L41" s="26">
        <v>1</v>
      </c>
      <c r="M41" s="26">
        <v>11</v>
      </c>
      <c r="N41" s="39">
        <f>+(D$28/D41)*100</f>
        <v>76.098418277680096</v>
      </c>
      <c r="O41" s="39">
        <v>0</v>
      </c>
      <c r="P41" s="39">
        <v>0</v>
      </c>
      <c r="Q41" s="39">
        <v>0</v>
      </c>
      <c r="R41" s="39">
        <v>0</v>
      </c>
      <c r="S41" s="40">
        <f>SUM(N41:R41)</f>
        <v>76.098418277680096</v>
      </c>
      <c r="T41" s="15">
        <v>14</v>
      </c>
    </row>
    <row r="42" spans="1:20" ht="30" customHeight="1" thickBot="1" x14ac:dyDescent="0.35">
      <c r="A42" s="16"/>
      <c r="B42" s="17"/>
      <c r="C42" s="17"/>
      <c r="D42" s="17"/>
      <c r="E42" s="36"/>
      <c r="F42" s="37"/>
      <c r="G42" s="38"/>
      <c r="H42" s="26"/>
      <c r="I42" s="26"/>
      <c r="J42" s="26"/>
      <c r="K42" s="26"/>
      <c r="L42" s="26"/>
      <c r="M42" s="26"/>
      <c r="N42" s="39"/>
      <c r="O42" s="39"/>
      <c r="P42" s="39"/>
      <c r="Q42" s="39"/>
      <c r="R42" s="39"/>
      <c r="S42" s="40"/>
      <c r="T42" s="15"/>
    </row>
    <row r="43" spans="1:20" ht="30" customHeight="1" thickTop="1" thickBot="1" x14ac:dyDescent="0.35">
      <c r="A43" s="8">
        <v>42</v>
      </c>
      <c r="B43" s="9">
        <v>1.9444444444444445E-2</v>
      </c>
      <c r="C43" s="9">
        <v>3.0208333333333334E-2</v>
      </c>
      <c r="D43" s="22">
        <f>+C43-B43</f>
        <v>1.0763888888888889E-2</v>
      </c>
      <c r="E43" s="49" t="s">
        <v>23</v>
      </c>
      <c r="F43" s="50" t="s">
        <v>24</v>
      </c>
      <c r="G43" s="38" t="s">
        <v>33</v>
      </c>
      <c r="H43" s="26">
        <v>5</v>
      </c>
      <c r="I43" s="26"/>
      <c r="J43" s="26">
        <v>3</v>
      </c>
      <c r="K43" s="26">
        <v>3</v>
      </c>
      <c r="L43" s="26">
        <v>1</v>
      </c>
      <c r="M43" s="26">
        <v>1</v>
      </c>
      <c r="N43" s="43">
        <v>100</v>
      </c>
      <c r="O43" s="39">
        <v>100</v>
      </c>
      <c r="P43" s="39">
        <v>100</v>
      </c>
      <c r="Q43" s="39">
        <v>100</v>
      </c>
      <c r="R43" s="39">
        <v>0</v>
      </c>
      <c r="S43" s="40">
        <f>SUM(N43:R43)-(N43)</f>
        <v>300</v>
      </c>
      <c r="T43" s="15">
        <v>1</v>
      </c>
    </row>
    <row r="44" spans="1:20" ht="30" customHeight="1" thickTop="1" thickBot="1" x14ac:dyDescent="0.35">
      <c r="A44" s="8">
        <v>43</v>
      </c>
      <c r="B44" s="9">
        <v>1.9444444444444445E-2</v>
      </c>
      <c r="C44" s="9">
        <v>3.2858796296296296E-2</v>
      </c>
      <c r="D44" s="22">
        <f>+C44-B44</f>
        <v>1.3414351851851851E-2</v>
      </c>
      <c r="E44" s="49" t="s">
        <v>82</v>
      </c>
      <c r="F44" s="50" t="s">
        <v>83</v>
      </c>
      <c r="G44" s="38" t="s">
        <v>33</v>
      </c>
      <c r="H44" s="26">
        <v>5</v>
      </c>
      <c r="I44" s="26"/>
      <c r="J44" s="26">
        <v>3</v>
      </c>
      <c r="K44" s="26">
        <v>3</v>
      </c>
      <c r="L44" s="26">
        <v>1</v>
      </c>
      <c r="M44" s="26">
        <v>2</v>
      </c>
      <c r="N44" s="39">
        <f>+(D$43/D44)*100</f>
        <v>80.241587575496126</v>
      </c>
      <c r="O44" s="39">
        <v>80.89</v>
      </c>
      <c r="P44" s="39">
        <v>0</v>
      </c>
      <c r="Q44" s="39">
        <v>0</v>
      </c>
      <c r="R44" s="39">
        <v>100</v>
      </c>
      <c r="S44" s="40">
        <f>SUM(N44:R44)</f>
        <v>261.13158757549616</v>
      </c>
      <c r="T44" s="15">
        <v>2</v>
      </c>
    </row>
    <row r="45" spans="1:20" ht="30" customHeight="1" thickTop="1" thickBot="1" x14ac:dyDescent="0.35">
      <c r="A45" s="8">
        <v>45</v>
      </c>
      <c r="B45" s="9">
        <v>1.9444444444444445E-2</v>
      </c>
      <c r="C45" s="9"/>
      <c r="D45" s="22"/>
      <c r="E45" s="51" t="s">
        <v>111</v>
      </c>
      <c r="F45" s="52" t="s">
        <v>13</v>
      </c>
      <c r="G45" s="38" t="s">
        <v>33</v>
      </c>
      <c r="H45" s="26">
        <v>5</v>
      </c>
      <c r="I45" s="26"/>
      <c r="J45" s="26">
        <v>3</v>
      </c>
      <c r="K45" s="26">
        <v>3</v>
      </c>
      <c r="L45" s="26">
        <v>1</v>
      </c>
      <c r="M45" s="26" t="s">
        <v>40</v>
      </c>
      <c r="N45" s="39">
        <v>0</v>
      </c>
      <c r="O45" s="39">
        <v>95.49</v>
      </c>
      <c r="P45" s="39">
        <v>86.74</v>
      </c>
      <c r="Q45" s="39">
        <v>0</v>
      </c>
      <c r="R45" s="39">
        <v>0</v>
      </c>
      <c r="S45" s="40">
        <f>SUM(N45:R45)</f>
        <v>182.23</v>
      </c>
      <c r="T45" s="15">
        <v>3</v>
      </c>
    </row>
    <row r="46" spans="1:20" ht="30" customHeight="1" thickTop="1" thickBot="1" x14ac:dyDescent="0.35">
      <c r="A46" s="8"/>
      <c r="B46" s="9"/>
      <c r="C46" s="9"/>
      <c r="D46" s="22"/>
      <c r="E46" s="36" t="s">
        <v>110</v>
      </c>
      <c r="F46" s="37" t="s">
        <v>28</v>
      </c>
      <c r="G46" s="38" t="s">
        <v>33</v>
      </c>
      <c r="H46" s="26"/>
      <c r="I46" s="26"/>
      <c r="J46" s="26"/>
      <c r="K46" s="26"/>
      <c r="L46" s="26"/>
      <c r="M46" s="26"/>
      <c r="N46" s="39">
        <v>0</v>
      </c>
      <c r="O46" s="39">
        <v>0</v>
      </c>
      <c r="P46" s="39">
        <v>76.81</v>
      </c>
      <c r="Q46" s="39">
        <v>82.88</v>
      </c>
      <c r="R46" s="39">
        <v>0</v>
      </c>
      <c r="S46" s="40">
        <f>SUM(N46:R46)</f>
        <v>159.69</v>
      </c>
      <c r="T46" s="15">
        <v>4</v>
      </c>
    </row>
    <row r="47" spans="1:20" ht="30" customHeight="1" thickTop="1" thickBot="1" x14ac:dyDescent="0.35">
      <c r="A47" s="8"/>
      <c r="B47" s="9"/>
      <c r="C47" s="9"/>
      <c r="D47" s="22"/>
      <c r="E47" s="36"/>
      <c r="F47" s="37"/>
      <c r="G47" s="38"/>
      <c r="H47" s="26"/>
      <c r="I47" s="26"/>
      <c r="J47" s="26"/>
      <c r="K47" s="26"/>
      <c r="L47" s="26"/>
      <c r="M47" s="26"/>
      <c r="N47" s="39"/>
      <c r="O47" s="39"/>
      <c r="P47" s="39"/>
      <c r="Q47" s="39"/>
      <c r="R47" s="39"/>
      <c r="S47" s="40"/>
      <c r="T47" s="15"/>
    </row>
    <row r="48" spans="1:20" ht="30" customHeight="1" thickTop="1" thickBot="1" x14ac:dyDescent="0.35">
      <c r="A48" s="8">
        <v>59</v>
      </c>
      <c r="B48" s="9">
        <v>3.0555555555555555E-2</v>
      </c>
      <c r="C48" s="9">
        <v>4.3981481481481483E-2</v>
      </c>
      <c r="D48" s="22">
        <f>+C48-B48</f>
        <v>1.3425925925925928E-2</v>
      </c>
      <c r="E48" s="49" t="s">
        <v>30</v>
      </c>
      <c r="F48" s="50" t="s">
        <v>24</v>
      </c>
      <c r="G48" s="38" t="s">
        <v>39</v>
      </c>
      <c r="H48" s="26">
        <v>7</v>
      </c>
      <c r="I48" s="26"/>
      <c r="J48" s="26">
        <v>4</v>
      </c>
      <c r="K48" s="26">
        <v>4</v>
      </c>
      <c r="L48" s="26">
        <v>2</v>
      </c>
      <c r="M48" s="26">
        <v>1</v>
      </c>
      <c r="N48" s="43">
        <v>100</v>
      </c>
      <c r="O48" s="39">
        <v>100</v>
      </c>
      <c r="P48" s="39">
        <v>100</v>
      </c>
      <c r="Q48" s="39">
        <v>100</v>
      </c>
      <c r="R48" s="39">
        <v>0</v>
      </c>
      <c r="S48" s="40">
        <f>SUM(N48:R48)-(N48)</f>
        <v>300</v>
      </c>
      <c r="T48" s="15">
        <v>1</v>
      </c>
    </row>
    <row r="49" spans="1:20" ht="30" customHeight="1" thickTop="1" thickBot="1" x14ac:dyDescent="0.35">
      <c r="A49" s="8">
        <v>57</v>
      </c>
      <c r="B49" s="9">
        <v>3.0555555555555555E-2</v>
      </c>
      <c r="C49" s="9">
        <v>4.614583333333333E-2</v>
      </c>
      <c r="D49" s="22">
        <f>+C49-B49</f>
        <v>1.5590277777777776E-2</v>
      </c>
      <c r="E49" s="49" t="s">
        <v>86</v>
      </c>
      <c r="F49" s="50" t="s">
        <v>87</v>
      </c>
      <c r="G49" s="38" t="s">
        <v>39</v>
      </c>
      <c r="H49" s="26">
        <v>7</v>
      </c>
      <c r="I49" s="26"/>
      <c r="J49" s="26">
        <v>4</v>
      </c>
      <c r="K49" s="26">
        <v>4</v>
      </c>
      <c r="L49" s="26">
        <v>2</v>
      </c>
      <c r="M49" s="26">
        <v>4</v>
      </c>
      <c r="N49" s="43">
        <f>+(D$48/D49)*100</f>
        <v>86.117297698589482</v>
      </c>
      <c r="O49" s="39">
        <v>96</v>
      </c>
      <c r="P49" s="43">
        <v>83.96</v>
      </c>
      <c r="Q49" s="48">
        <v>93.4</v>
      </c>
      <c r="R49" s="48">
        <v>100</v>
      </c>
      <c r="S49" s="40">
        <f>SUM(N49:R49)-(P49+N49)</f>
        <v>289.40000000000003</v>
      </c>
      <c r="T49" s="15">
        <v>2</v>
      </c>
    </row>
    <row r="50" spans="1:20" ht="30" customHeight="1" thickTop="1" thickBot="1" x14ac:dyDescent="0.35">
      <c r="A50" s="8">
        <v>49</v>
      </c>
      <c r="B50" s="9">
        <v>3.0555555555555555E-2</v>
      </c>
      <c r="C50" s="9">
        <v>4.5127314814814821E-2</v>
      </c>
      <c r="D50" s="22">
        <f>+C50-B50</f>
        <v>1.4571759259259267E-2</v>
      </c>
      <c r="E50" s="49" t="s">
        <v>26</v>
      </c>
      <c r="F50" s="50" t="s">
        <v>29</v>
      </c>
      <c r="G50" s="38" t="s">
        <v>39</v>
      </c>
      <c r="H50" s="26">
        <v>7</v>
      </c>
      <c r="I50" s="26"/>
      <c r="J50" s="26">
        <v>4</v>
      </c>
      <c r="K50" s="26">
        <v>4</v>
      </c>
      <c r="L50" s="26">
        <v>2</v>
      </c>
      <c r="M50" s="26">
        <v>2</v>
      </c>
      <c r="N50" s="39">
        <f>+(D$48/D50)*100</f>
        <v>92.136616362192186</v>
      </c>
      <c r="O50" s="39">
        <v>94.18</v>
      </c>
      <c r="P50" s="43">
        <v>87.64</v>
      </c>
      <c r="Q50" s="48">
        <v>93.63</v>
      </c>
      <c r="R50" s="48">
        <v>0</v>
      </c>
      <c r="S50" s="40">
        <f>SUM(N50:R50)-(P50)</f>
        <v>279.94661636219217</v>
      </c>
      <c r="T50" s="15">
        <v>3</v>
      </c>
    </row>
    <row r="51" spans="1:20" ht="30" customHeight="1" thickTop="1" thickBot="1" x14ac:dyDescent="0.35">
      <c r="A51" s="8">
        <v>55</v>
      </c>
      <c r="B51" s="9">
        <v>3.0555555555555555E-2</v>
      </c>
      <c r="C51" s="9">
        <v>4.5509259259259256E-2</v>
      </c>
      <c r="D51" s="22">
        <f>+C51-B51</f>
        <v>1.4953703703703702E-2</v>
      </c>
      <c r="E51" s="36" t="s">
        <v>27</v>
      </c>
      <c r="F51" s="37" t="s">
        <v>28</v>
      </c>
      <c r="G51" s="38" t="s">
        <v>39</v>
      </c>
      <c r="H51" s="26">
        <v>7</v>
      </c>
      <c r="I51" s="26"/>
      <c r="J51" s="26">
        <v>4</v>
      </c>
      <c r="K51" s="26">
        <v>4</v>
      </c>
      <c r="L51" s="26">
        <v>2</v>
      </c>
      <c r="M51" s="26">
        <v>3</v>
      </c>
      <c r="N51" s="39">
        <f>+(D$48/D51)*100</f>
        <v>89.783281733746151</v>
      </c>
      <c r="O51" s="39">
        <v>0</v>
      </c>
      <c r="P51" s="39">
        <v>88.52</v>
      </c>
      <c r="Q51" s="39">
        <v>85.51</v>
      </c>
      <c r="R51" s="39">
        <v>0</v>
      </c>
      <c r="S51" s="40">
        <f>SUM(N51:R51)</f>
        <v>263.81328173374612</v>
      </c>
      <c r="T51" s="15">
        <v>4</v>
      </c>
    </row>
    <row r="52" spans="1:20" ht="30" customHeight="1" thickTop="1" thickBot="1" x14ac:dyDescent="0.35">
      <c r="A52" s="8">
        <v>56</v>
      </c>
      <c r="B52" s="9">
        <v>3.0555555555555555E-2</v>
      </c>
      <c r="C52" s="9">
        <v>4.6574074074074073E-2</v>
      </c>
      <c r="D52" s="22">
        <f>+C52-B52</f>
        <v>1.6018518518518519E-2</v>
      </c>
      <c r="E52" s="36" t="s">
        <v>84</v>
      </c>
      <c r="F52" s="37" t="s">
        <v>85</v>
      </c>
      <c r="G52" s="38" t="s">
        <v>39</v>
      </c>
      <c r="H52" s="26">
        <v>7</v>
      </c>
      <c r="I52" s="26"/>
      <c r="J52" s="26">
        <v>4</v>
      </c>
      <c r="K52" s="26">
        <v>4</v>
      </c>
      <c r="L52" s="26">
        <v>2</v>
      </c>
      <c r="M52" s="26">
        <v>5</v>
      </c>
      <c r="N52" s="39">
        <f>+(D$48/D52)*100</f>
        <v>83.815028901734109</v>
      </c>
      <c r="O52" s="39">
        <v>82.26</v>
      </c>
      <c r="P52" s="39">
        <v>0</v>
      </c>
      <c r="Q52" s="39">
        <v>84.02</v>
      </c>
      <c r="R52" s="39">
        <v>0</v>
      </c>
      <c r="S52" s="40">
        <f>SUM(N52:R52)</f>
        <v>250.09502890173411</v>
      </c>
      <c r="T52" s="15">
        <v>5</v>
      </c>
    </row>
    <row r="53" spans="1:20" ht="30" customHeight="1" thickTop="1" thickBot="1" x14ac:dyDescent="0.35">
      <c r="A53" s="8"/>
      <c r="B53" s="9"/>
      <c r="C53" s="9"/>
      <c r="D53" s="22"/>
      <c r="E53" s="36"/>
      <c r="F53" s="37"/>
      <c r="G53" s="38"/>
      <c r="H53" s="26"/>
      <c r="I53" s="26"/>
      <c r="J53" s="26"/>
      <c r="K53" s="26"/>
      <c r="L53" s="26"/>
      <c r="M53" s="26"/>
      <c r="N53" s="39"/>
      <c r="O53" s="39"/>
      <c r="P53" s="39"/>
      <c r="Q53" s="39"/>
      <c r="R53" s="39"/>
      <c r="S53" s="40"/>
      <c r="T53" s="15"/>
    </row>
    <row r="54" spans="1:20" ht="30" customHeight="1" thickTop="1" thickBot="1" x14ac:dyDescent="0.35">
      <c r="A54" s="8">
        <v>60</v>
      </c>
      <c r="B54" s="9">
        <v>3.0555555555555555E-2</v>
      </c>
      <c r="C54" s="9">
        <v>4.8865740740740737E-2</v>
      </c>
      <c r="D54" s="22">
        <f>+C54-B54</f>
        <v>1.8310185185185183E-2</v>
      </c>
      <c r="E54" s="49" t="s">
        <v>9</v>
      </c>
      <c r="F54" s="50" t="s">
        <v>10</v>
      </c>
      <c r="G54" s="38" t="s">
        <v>35</v>
      </c>
      <c r="H54" s="26">
        <v>7</v>
      </c>
      <c r="I54" s="26"/>
      <c r="J54" s="26">
        <v>4</v>
      </c>
      <c r="K54" s="26">
        <v>4</v>
      </c>
      <c r="L54" s="26">
        <v>2</v>
      </c>
      <c r="M54" s="26">
        <v>2</v>
      </c>
      <c r="N54" s="43">
        <v>82.93</v>
      </c>
      <c r="O54" s="39">
        <v>100</v>
      </c>
      <c r="P54" s="39">
        <v>100</v>
      </c>
      <c r="Q54" s="39">
        <v>100</v>
      </c>
      <c r="R54" s="39">
        <v>0</v>
      </c>
      <c r="S54" s="40">
        <f>SUM(N54:R54)-(N54)</f>
        <v>300</v>
      </c>
      <c r="T54" s="15">
        <v>1</v>
      </c>
    </row>
    <row r="55" spans="1:20" ht="30" customHeight="1" thickTop="1" thickBot="1" x14ac:dyDescent="0.35">
      <c r="A55" s="8">
        <v>61</v>
      </c>
      <c r="B55" s="9">
        <v>3.0555555555555555E-2</v>
      </c>
      <c r="C55" s="9">
        <v>4.5740740740740742E-2</v>
      </c>
      <c r="D55" s="22">
        <f>+C55-B55</f>
        <v>1.5185185185185187E-2</v>
      </c>
      <c r="E55" s="51" t="s">
        <v>88</v>
      </c>
      <c r="F55" s="52" t="s">
        <v>89</v>
      </c>
      <c r="G55" s="38" t="s">
        <v>35</v>
      </c>
      <c r="H55" s="26">
        <v>7</v>
      </c>
      <c r="I55" s="26"/>
      <c r="J55" s="26">
        <v>4</v>
      </c>
      <c r="K55" s="26">
        <v>4</v>
      </c>
      <c r="L55" s="26">
        <v>2</v>
      </c>
      <c r="M55" s="26">
        <v>1</v>
      </c>
      <c r="N55" s="39">
        <v>100</v>
      </c>
      <c r="O55" s="39">
        <v>0</v>
      </c>
      <c r="P55" s="39">
        <v>0</v>
      </c>
      <c r="Q55" s="39">
        <v>95.65</v>
      </c>
      <c r="R55" s="39">
        <v>0</v>
      </c>
      <c r="S55" s="40">
        <f>SUM(N55:R55)</f>
        <v>195.65</v>
      </c>
      <c r="T55" s="15">
        <v>2</v>
      </c>
    </row>
    <row r="56" spans="1:20" ht="30" customHeight="1" thickTop="1" thickBot="1" x14ac:dyDescent="0.35">
      <c r="A56" s="8"/>
      <c r="B56" s="9"/>
      <c r="C56" s="9"/>
      <c r="D56" s="22"/>
      <c r="E56" s="51" t="s">
        <v>116</v>
      </c>
      <c r="F56" s="52" t="s">
        <v>73</v>
      </c>
      <c r="G56" s="38" t="s">
        <v>35</v>
      </c>
      <c r="H56" s="26"/>
      <c r="I56" s="26"/>
      <c r="J56" s="26"/>
      <c r="K56" s="26"/>
      <c r="L56" s="26"/>
      <c r="M56" s="26"/>
      <c r="N56" s="39">
        <v>0</v>
      </c>
      <c r="O56" s="39">
        <v>0</v>
      </c>
      <c r="P56" s="39">
        <v>0</v>
      </c>
      <c r="Q56" s="39">
        <v>84.58</v>
      </c>
      <c r="R56" s="39">
        <v>0</v>
      </c>
      <c r="S56" s="40">
        <f>SUM(N56:R56)</f>
        <v>84.58</v>
      </c>
      <c r="T56" s="15">
        <v>3</v>
      </c>
    </row>
    <row r="57" spans="1:20" ht="30" customHeight="1" thickTop="1" thickBot="1" x14ac:dyDescent="0.35">
      <c r="A57" s="8">
        <v>68</v>
      </c>
      <c r="B57" s="9">
        <v>3.0555555555555555E-2</v>
      </c>
      <c r="C57" s="9">
        <v>4.5462962962962962E-2</v>
      </c>
      <c r="D57" s="22">
        <f>+C57-B57</f>
        <v>1.4907407407407407E-2</v>
      </c>
      <c r="E57" s="36"/>
      <c r="F57" s="37"/>
      <c r="G57" s="38"/>
      <c r="H57" s="26"/>
      <c r="I57" s="26"/>
      <c r="J57" s="26"/>
      <c r="K57" s="26"/>
      <c r="L57" s="26"/>
      <c r="M57" s="26"/>
      <c r="N57" s="39"/>
      <c r="O57" s="39"/>
      <c r="P57" s="39"/>
      <c r="Q57" s="39"/>
      <c r="R57" s="39"/>
      <c r="S57" s="40"/>
      <c r="T57" s="15"/>
    </row>
    <row r="58" spans="1:20" ht="30" customHeight="1" thickTop="1" thickBot="1" x14ac:dyDescent="0.35">
      <c r="A58" s="8">
        <v>66</v>
      </c>
      <c r="B58" s="9">
        <v>3.0555555555555555E-2</v>
      </c>
      <c r="C58" s="9"/>
      <c r="D58" s="22"/>
      <c r="E58" s="49" t="s">
        <v>14</v>
      </c>
      <c r="F58" s="50" t="s">
        <v>15</v>
      </c>
      <c r="G58" s="38" t="s">
        <v>36</v>
      </c>
      <c r="H58" s="26">
        <v>7</v>
      </c>
      <c r="I58" s="26"/>
      <c r="J58" s="26">
        <v>4</v>
      </c>
      <c r="K58" s="26">
        <v>5</v>
      </c>
      <c r="L58" s="26">
        <v>2</v>
      </c>
      <c r="M58" s="26">
        <v>1</v>
      </c>
      <c r="N58" s="39">
        <v>100</v>
      </c>
      <c r="O58" s="39">
        <v>0</v>
      </c>
      <c r="P58" s="39">
        <v>100</v>
      </c>
      <c r="Q58" s="39">
        <v>100</v>
      </c>
      <c r="R58" s="39">
        <v>100</v>
      </c>
      <c r="S58" s="40">
        <f>SUM(N58:R58)-N58</f>
        <v>300</v>
      </c>
      <c r="T58" s="15">
        <v>1</v>
      </c>
    </row>
    <row r="59" spans="1:20" ht="30" customHeight="1" thickTop="1" thickBot="1" x14ac:dyDescent="0.35">
      <c r="A59" s="8"/>
      <c r="B59" s="9"/>
      <c r="C59" s="9"/>
      <c r="D59" s="22"/>
      <c r="E59" s="51" t="s">
        <v>16</v>
      </c>
      <c r="F59" s="52" t="s">
        <v>13</v>
      </c>
      <c r="G59" s="38" t="s">
        <v>36</v>
      </c>
      <c r="H59" s="26">
        <v>7</v>
      </c>
      <c r="I59" s="26"/>
      <c r="J59" s="26">
        <v>4</v>
      </c>
      <c r="K59" s="26">
        <v>5</v>
      </c>
      <c r="L59" s="26">
        <v>2</v>
      </c>
      <c r="M59" s="26" t="s">
        <v>40</v>
      </c>
      <c r="N59" s="39">
        <v>0</v>
      </c>
      <c r="O59" s="39">
        <v>100</v>
      </c>
      <c r="P59" s="39">
        <v>0</v>
      </c>
      <c r="Q59" s="39">
        <v>90.56</v>
      </c>
      <c r="R59" s="39">
        <v>0</v>
      </c>
      <c r="S59" s="40">
        <f>SUM(N59:R59)</f>
        <v>190.56</v>
      </c>
      <c r="T59" s="15">
        <v>2</v>
      </c>
    </row>
    <row r="60" spans="1:20" ht="30" customHeight="1" thickTop="1" thickBot="1" x14ac:dyDescent="0.35">
      <c r="A60" s="8">
        <v>67</v>
      </c>
      <c r="B60" s="9">
        <v>3.0555555555555555E-2</v>
      </c>
      <c r="C60" s="9"/>
      <c r="D60" s="22"/>
      <c r="E60" s="36"/>
      <c r="F60" s="37"/>
      <c r="G60" s="38"/>
      <c r="H60" s="26"/>
      <c r="I60" s="26"/>
      <c r="J60" s="26"/>
      <c r="K60" s="26"/>
      <c r="L60" s="26"/>
      <c r="M60" s="26"/>
      <c r="N60" s="39"/>
      <c r="O60" s="39"/>
      <c r="P60" s="39"/>
      <c r="Q60" s="39"/>
      <c r="R60" s="39"/>
      <c r="S60" s="40"/>
      <c r="T60" s="15"/>
    </row>
    <row r="61" spans="1:20" ht="30" customHeight="1" thickTop="1" thickBot="1" x14ac:dyDescent="0.35">
      <c r="A61" s="8"/>
      <c r="B61" s="9"/>
      <c r="C61" s="9"/>
      <c r="D61" s="22"/>
      <c r="E61" s="51" t="s">
        <v>8</v>
      </c>
      <c r="F61" s="52" t="s">
        <v>13</v>
      </c>
      <c r="G61" s="38" t="s">
        <v>37</v>
      </c>
      <c r="H61" s="26">
        <v>7</v>
      </c>
      <c r="I61" s="26"/>
      <c r="J61" s="26">
        <v>4</v>
      </c>
      <c r="K61" s="26">
        <v>5</v>
      </c>
      <c r="L61" s="26">
        <v>2</v>
      </c>
      <c r="M61" s="26" t="s">
        <v>40</v>
      </c>
      <c r="N61" s="39">
        <v>0</v>
      </c>
      <c r="O61" s="39">
        <v>100</v>
      </c>
      <c r="P61" s="39">
        <v>0</v>
      </c>
      <c r="Q61" s="39">
        <v>100</v>
      </c>
      <c r="R61" s="39">
        <v>0</v>
      </c>
      <c r="S61" s="40">
        <f>SUM(N61:R61)</f>
        <v>200</v>
      </c>
      <c r="T61" s="15">
        <v>1</v>
      </c>
    </row>
    <row r="62" spans="1:20" ht="20.25" thickTop="1" thickBot="1" x14ac:dyDescent="0.35">
      <c r="E62" s="36"/>
      <c r="F62" s="37"/>
      <c r="G62" s="38"/>
      <c r="H62" s="26"/>
      <c r="I62" s="26"/>
      <c r="J62" s="26"/>
      <c r="K62" s="26"/>
      <c r="L62" s="26"/>
      <c r="M62" s="26"/>
      <c r="N62" s="39"/>
      <c r="O62" s="39"/>
      <c r="P62" s="45"/>
      <c r="Q62" s="15"/>
      <c r="R62" s="15"/>
      <c r="S62" s="15"/>
      <c r="T62" s="15"/>
    </row>
    <row r="63" spans="1:20" x14ac:dyDescent="0.3">
      <c r="E63" s="2"/>
      <c r="F63" s="14"/>
    </row>
  </sheetData>
  <sortState ref="A48:T52">
    <sortCondition descending="1" ref="S48:S52"/>
  </sortState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t4......Lozzy</dc:creator>
  <cp:lastModifiedBy>Dell</cp:lastModifiedBy>
  <cp:lastPrinted>2017-06-03T20:09:10Z</cp:lastPrinted>
  <dcterms:created xsi:type="dcterms:W3CDTF">2012-02-26T15:48:44Z</dcterms:created>
  <dcterms:modified xsi:type="dcterms:W3CDTF">2017-10-17T20:09:38Z</dcterms:modified>
</cp:coreProperties>
</file>